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S:\Shared Folders\Team\SUD Services\Liquor Tax\Liquor Tax APPLICATION\"/>
    </mc:Choice>
  </mc:AlternateContent>
  <xr:revisionPtr revIDLastSave="0" documentId="8_{55B8BA23-A7F4-4290-A3C7-ED8290375CA4}" xr6:coauthVersionLast="47" xr6:coauthVersionMax="47" xr10:uidLastSave="{00000000-0000-0000-0000-000000000000}"/>
  <bookViews>
    <workbookView xWindow="-98" yWindow="-98" windowWidth="24496" windowHeight="15796" firstSheet="1" activeTab="1" xr2:uid="{00000000-000D-0000-FFFF-FFFF00000000}"/>
  </bookViews>
  <sheets>
    <sheet name="List" sheetId="1" state="hidden" r:id="rId1"/>
    <sheet name="Instructions" sheetId="7" r:id="rId2"/>
    <sheet name="A1 Application" sheetId="3" r:id="rId3"/>
    <sheet name="A2 Liquor Tax Planning Form" sheetId="2" r:id="rId4"/>
    <sheet name="A3 Budget" sheetId="5" r:id="rId5"/>
    <sheet name="Explanation" sheetId="8" r:id="rId6"/>
    <sheet name="multiple county distributions" sheetId="9" r:id="rId7"/>
  </sheets>
  <definedNames>
    <definedName name="County">List!$A$2:$A$22</definedName>
    <definedName name="MJIllicitUse">List!$E$2</definedName>
    <definedName name="MobilizingMI">List!$G$2</definedName>
    <definedName name="PDMisuseAbuse">List!$D$2:$D$9</definedName>
    <definedName name="_xlnm.Print_Area" localSheetId="3">'A2 Liquor Tax Planning Form'!$A$6:$H$21</definedName>
    <definedName name="_xlnm.Print_Area" localSheetId="4">'A3 Budget'!$A$1:$G$56</definedName>
    <definedName name="UADrinking">List!$B$2:$B$20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5" l="1"/>
  <c r="F43" i="5"/>
  <c r="F39" i="5"/>
  <c r="A5" i="5"/>
  <c r="I24" i="9"/>
  <c r="I23" i="9"/>
  <c r="I22" i="9"/>
  <c r="I21" i="9"/>
  <c r="I20" i="9"/>
  <c r="I19" i="9"/>
  <c r="I18" i="9"/>
  <c r="I17" i="9"/>
  <c r="I16" i="9"/>
  <c r="I15" i="9"/>
  <c r="I14" i="9"/>
  <c r="I13" i="9"/>
  <c r="I12" i="9"/>
  <c r="I11" i="9"/>
  <c r="I10" i="9"/>
  <c r="I9" i="9"/>
  <c r="I8" i="9"/>
  <c r="I7" i="9"/>
  <c r="I6" i="9"/>
  <c r="I5" i="9"/>
  <c r="I4" i="9"/>
  <c r="F24" i="9"/>
  <c r="F23" i="9"/>
  <c r="F22" i="9"/>
  <c r="H22" i="9" s="1"/>
  <c r="F21" i="9"/>
  <c r="H21" i="9" s="1"/>
  <c r="F20" i="9"/>
  <c r="H20" i="9" s="1"/>
  <c r="F19" i="9"/>
  <c r="H19" i="9" s="1"/>
  <c r="F18" i="9"/>
  <c r="F17" i="9"/>
  <c r="H17" i="9" s="1"/>
  <c r="F16" i="9"/>
  <c r="F15" i="9"/>
  <c r="H15" i="9" s="1"/>
  <c r="F14" i="9"/>
  <c r="F13" i="9"/>
  <c r="F12" i="9"/>
  <c r="F11" i="9"/>
  <c r="F10" i="9"/>
  <c r="F9" i="9"/>
  <c r="H9" i="9" s="1"/>
  <c r="F8" i="9"/>
  <c r="F7" i="9"/>
  <c r="F6" i="9"/>
  <c r="F5" i="9"/>
  <c r="F4" i="9"/>
  <c r="H4" i="9" s="1"/>
  <c r="C28" i="9"/>
  <c r="B25" i="9"/>
  <c r="C18" i="9" s="1"/>
  <c r="H24" i="9"/>
  <c r="G24" i="9"/>
  <c r="C24" i="9"/>
  <c r="H23" i="9"/>
  <c r="C23" i="9"/>
  <c r="G22" i="9"/>
  <c r="C21" i="9"/>
  <c r="C20" i="9"/>
  <c r="H18" i="9"/>
  <c r="C17" i="9"/>
  <c r="H16" i="9"/>
  <c r="G16" i="9"/>
  <c r="C16" i="9"/>
  <c r="C15" i="9"/>
  <c r="H14" i="9"/>
  <c r="G14" i="9"/>
  <c r="H13" i="9"/>
  <c r="G13" i="9"/>
  <c r="C13" i="9"/>
  <c r="C12" i="9"/>
  <c r="H11" i="9"/>
  <c r="H10" i="9"/>
  <c r="C9" i="9"/>
  <c r="H8" i="9"/>
  <c r="G8" i="9"/>
  <c r="C8" i="9"/>
  <c r="G7" i="9"/>
  <c r="C7" i="9"/>
  <c r="H6" i="9"/>
  <c r="G6" i="9"/>
  <c r="H5" i="9"/>
  <c r="G5" i="9"/>
  <c r="C5" i="9"/>
  <c r="C4" i="9"/>
  <c r="B10" i="5"/>
  <c r="A10" i="5"/>
  <c r="A8" i="5"/>
  <c r="G21" i="9" l="1"/>
  <c r="G9" i="9"/>
  <c r="G17" i="9"/>
  <c r="G15" i="9"/>
  <c r="G23" i="9"/>
  <c r="G4" i="9"/>
  <c r="C6" i="9"/>
  <c r="H7" i="9"/>
  <c r="G12" i="9"/>
  <c r="C14" i="9"/>
  <c r="G20" i="9"/>
  <c r="C22" i="9"/>
  <c r="G10" i="9"/>
  <c r="G18" i="9"/>
  <c r="C11" i="9"/>
  <c r="C19" i="9"/>
  <c r="G11" i="9"/>
  <c r="G19" i="9"/>
  <c r="C10" i="9"/>
  <c r="C25" i="9" s="1"/>
  <c r="B2" i="2"/>
  <c r="A6" i="5"/>
  <c r="G25" i="9" l="1"/>
  <c r="H12" i="9" s="1"/>
  <c r="I25" i="9" s="1"/>
  <c r="F20" i="5"/>
  <c r="B3" i="2"/>
  <c r="F33" i="5"/>
  <c r="F29" i="5"/>
  <c r="F25" i="5"/>
  <c r="E20" i="5"/>
  <c r="H25" i="9" l="1"/>
  <c r="G25" i="5"/>
  <c r="F51" i="5"/>
  <c r="B53" i="5" l="1"/>
  <c r="F53" i="5" s="1"/>
  <c r="F55" i="5" l="1"/>
  <c r="F56" i="5" l="1"/>
  <c r="G55" i="5"/>
</calcChain>
</file>

<file path=xl/sharedStrings.xml><?xml version="1.0" encoding="utf-8"?>
<sst xmlns="http://schemas.openxmlformats.org/spreadsheetml/2006/main" count="342" uniqueCount="285">
  <si>
    <t>County</t>
  </si>
  <si>
    <t>Underage Drinking - Intervening Variables</t>
  </si>
  <si>
    <t>Alcohol Related Traffic Crashes-Deaths - Intervening Variables</t>
  </si>
  <si>
    <t>Prescription Drug Misuse and Illicit Use - Intervening Variables</t>
  </si>
  <si>
    <t>Marijuana-Illicit Use Intervening Variables</t>
  </si>
  <si>
    <t>Alcona</t>
  </si>
  <si>
    <r>
      <rPr>
        <b/>
        <sz val="11"/>
        <color theme="1"/>
        <rFont val="Calibri"/>
        <family val="2"/>
        <scheme val="minor"/>
      </rPr>
      <t>Access</t>
    </r>
    <r>
      <rPr>
        <sz val="11"/>
        <color theme="1"/>
        <rFont val="Calibri"/>
        <family val="2"/>
        <scheme val="minor"/>
      </rPr>
      <t xml:space="preserve"> - Alcohol actively supplied by adults to youth</t>
    </r>
  </si>
  <si>
    <r>
      <rPr>
        <b/>
        <sz val="11"/>
        <color theme="1"/>
        <rFont val="Calibri"/>
        <family val="2"/>
        <scheme val="minor"/>
      </rPr>
      <t>Social Norms</t>
    </r>
    <r>
      <rPr>
        <sz val="11"/>
        <color theme="1"/>
        <rFont val="Calibri"/>
        <family val="2"/>
        <scheme val="minor"/>
      </rPr>
      <t xml:space="preserve"> –  awareness of need to dispose of unused or expired medication in an environmentally safe and lawful disposal sites </t>
    </r>
  </si>
  <si>
    <r>
      <t xml:space="preserve">Social Norms - </t>
    </r>
    <r>
      <rPr>
        <sz val="11"/>
        <color theme="1"/>
        <rFont val="Calibri"/>
        <family val="2"/>
        <scheme val="minor"/>
      </rPr>
      <t>Knowledge/awareness by the general community regarding the harms and risks harms of illicit drug use-Marijuana</t>
    </r>
  </si>
  <si>
    <t>Alpena</t>
  </si>
  <si>
    <r>
      <rPr>
        <b/>
        <sz val="11"/>
        <color theme="1"/>
        <rFont val="Calibri"/>
        <family val="2"/>
        <scheme val="minor"/>
      </rPr>
      <t>Access</t>
    </r>
    <r>
      <rPr>
        <sz val="11"/>
        <color theme="1"/>
        <rFont val="Calibri"/>
        <family val="2"/>
        <scheme val="minor"/>
      </rPr>
      <t xml:space="preserve"> - Alcohol passively supplied by adults to youth (lack of monitoring)</t>
    </r>
  </si>
  <si>
    <r>
      <rPr>
        <b/>
        <sz val="11"/>
        <color theme="1"/>
        <rFont val="Calibri"/>
        <family val="2"/>
        <scheme val="minor"/>
      </rPr>
      <t>Mediating Resources</t>
    </r>
    <r>
      <rPr>
        <sz val="11"/>
        <color theme="1"/>
        <rFont val="Calibri"/>
        <family val="2"/>
        <scheme val="minor"/>
      </rPr>
      <t xml:space="preserve"> – Availability of environmentally safe and lawful disposal sites for unused or expired medication</t>
    </r>
  </si>
  <si>
    <t>Antrim</t>
  </si>
  <si>
    <r>
      <rPr>
        <b/>
        <sz val="11"/>
        <color theme="1"/>
        <rFont val="Calibri"/>
        <family val="2"/>
        <scheme val="minor"/>
      </rPr>
      <t>Access</t>
    </r>
    <r>
      <rPr>
        <sz val="11"/>
        <color theme="1"/>
        <rFont val="Calibri"/>
        <family val="2"/>
        <scheme val="minor"/>
      </rPr>
      <t xml:space="preserve"> - Retailer and server awareness of laws regarding legal age of use</t>
    </r>
  </si>
  <si>
    <r>
      <rPr>
        <b/>
        <sz val="11"/>
        <color theme="1"/>
        <rFont val="Calibri"/>
        <family val="2"/>
        <scheme val="minor"/>
      </rPr>
      <t>Access</t>
    </r>
    <r>
      <rPr>
        <sz val="11"/>
        <color theme="1"/>
        <rFont val="Calibri"/>
        <family val="2"/>
        <scheme val="minor"/>
      </rPr>
      <t xml:space="preserve"> - Retailer and server awareness of laws</t>
    </r>
  </si>
  <si>
    <r>
      <t>Social Norms -</t>
    </r>
    <r>
      <rPr>
        <sz val="11"/>
        <color theme="1"/>
        <rFont val="Calibri"/>
        <family val="2"/>
        <scheme val="minor"/>
      </rPr>
      <t>Knowledge/awareness by general community of the negative consequences and hazards of misuse and illicit use of prescription drugs</t>
    </r>
  </si>
  <si>
    <t>Benzie</t>
  </si>
  <si>
    <r>
      <t>Access</t>
    </r>
    <r>
      <rPr>
        <sz val="11"/>
        <color theme="1"/>
        <rFont val="Calibri"/>
        <family val="2"/>
        <scheme val="minor"/>
      </rPr>
      <t>-Retailer and server compliance with laws regarding legal age of use</t>
    </r>
  </si>
  <si>
    <r>
      <t>Access</t>
    </r>
    <r>
      <rPr>
        <sz val="11"/>
        <color theme="1"/>
        <rFont val="Calibri"/>
        <family val="2"/>
        <scheme val="minor"/>
      </rPr>
      <t>-Retailer and server compliance with laws</t>
    </r>
  </si>
  <si>
    <r>
      <t>Social Norms - g</t>
    </r>
    <r>
      <rPr>
        <sz val="11"/>
        <color theme="1"/>
        <rFont val="Calibri"/>
        <family val="2"/>
        <scheme val="minor"/>
      </rPr>
      <t>eneral community awareness of the need to secure and monitor prescription medication in the home</t>
    </r>
  </si>
  <si>
    <t>Charlevoix</t>
  </si>
  <si>
    <r>
      <t xml:space="preserve">Policy </t>
    </r>
    <r>
      <rPr>
        <sz val="11"/>
        <color theme="1"/>
        <rFont val="Calibri"/>
        <family val="2"/>
        <scheme val="minor"/>
      </rPr>
      <t xml:space="preserve"> - Policies supporting alcohol-free social events and opportunities</t>
    </r>
  </si>
  <si>
    <r>
      <t>Enforcement</t>
    </r>
    <r>
      <rPr>
        <sz val="11"/>
        <color theme="1"/>
        <rFont val="Calibri"/>
        <family val="2"/>
        <scheme val="minor"/>
      </rPr>
      <t xml:space="preserve"> - Consistent enforcement and consequences of adult drinking and driving laws </t>
    </r>
  </si>
  <si>
    <r>
      <rPr>
        <b/>
        <sz val="11"/>
        <color theme="1"/>
        <rFont val="Calibri"/>
        <family val="2"/>
        <scheme val="minor"/>
      </rPr>
      <t xml:space="preserve">Social Norms </t>
    </r>
    <r>
      <rPr>
        <sz val="11"/>
        <color theme="1"/>
        <rFont val="Calibri"/>
        <family val="2"/>
        <scheme val="minor"/>
      </rPr>
      <t>- Use of the MAPS by prescribers and pharmacies</t>
    </r>
  </si>
  <si>
    <t>Cheboygan</t>
  </si>
  <si>
    <r>
      <rPr>
        <b/>
        <sz val="11"/>
        <color theme="1"/>
        <rFont val="Calibri"/>
        <family val="2"/>
        <scheme val="minor"/>
      </rPr>
      <t>Promotion</t>
    </r>
    <r>
      <rPr>
        <sz val="11"/>
        <color theme="1"/>
        <rFont val="Calibri"/>
        <family val="2"/>
        <scheme val="minor"/>
      </rPr>
      <t xml:space="preserve"> - Alcohol promotion via product placement, advertising and promotions within community</t>
    </r>
  </si>
  <si>
    <r>
      <t>Enforcement</t>
    </r>
    <r>
      <rPr>
        <sz val="11"/>
        <color theme="1"/>
        <rFont val="Calibri"/>
        <family val="2"/>
        <scheme val="minor"/>
      </rPr>
      <t xml:space="preserve"> - Consistent enforcement and consequences of underage drinking and driving laws </t>
    </r>
  </si>
  <si>
    <r>
      <rPr>
        <b/>
        <sz val="11"/>
        <color theme="1"/>
        <rFont val="Calibri"/>
        <family val="2"/>
        <scheme val="minor"/>
      </rPr>
      <t xml:space="preserve">Mediating  Resources </t>
    </r>
    <r>
      <rPr>
        <sz val="11"/>
        <color theme="1"/>
        <rFont val="Calibri"/>
        <family val="2"/>
        <scheme val="minor"/>
      </rPr>
      <t>- Prescribing patterns based on evidence-based practice for pain management and understanding of addiction</t>
    </r>
  </si>
  <si>
    <t>Crawford</t>
  </si>
  <si>
    <r>
      <rPr>
        <b/>
        <sz val="11"/>
        <color theme="1"/>
        <rFont val="Calibri"/>
        <family val="2"/>
        <scheme val="minor"/>
      </rPr>
      <t xml:space="preserve">Social Norm </t>
    </r>
    <r>
      <rPr>
        <sz val="11"/>
        <color theme="1"/>
        <rFont val="Calibri"/>
        <family val="2"/>
        <scheme val="minor"/>
      </rPr>
      <t>- Community's overall alcohol consumption</t>
    </r>
  </si>
  <si>
    <r>
      <t>Enforcement</t>
    </r>
    <r>
      <rPr>
        <sz val="11"/>
        <color theme="1"/>
        <rFont val="Calibri"/>
        <family val="2"/>
        <scheme val="minor"/>
      </rPr>
      <t xml:space="preserve"> - Low monitoring of traffic for compliance with drinking and driving laws </t>
    </r>
  </si>
  <si>
    <r>
      <t>Access</t>
    </r>
    <r>
      <rPr>
        <sz val="11"/>
        <color theme="1"/>
        <rFont val="Calibri"/>
        <family val="2"/>
        <scheme val="minor"/>
      </rPr>
      <t xml:space="preserve"> - General community awareness of the definition of misuse and illicit use of prescription drugs</t>
    </r>
  </si>
  <si>
    <t>Emmet</t>
  </si>
  <si>
    <r>
      <rPr>
        <b/>
        <sz val="11"/>
        <color theme="1"/>
        <rFont val="Calibri"/>
        <family val="2"/>
        <scheme val="minor"/>
      </rPr>
      <t>Enforcement</t>
    </r>
    <r>
      <rPr>
        <sz val="11"/>
        <color theme="1"/>
        <rFont val="Calibri"/>
        <family val="2"/>
        <scheme val="minor"/>
      </rPr>
      <t xml:space="preserve"> – Consistent enforcement of minimum age purchase laws </t>
    </r>
  </si>
  <si>
    <r>
      <rPr>
        <b/>
        <sz val="11"/>
        <color theme="1"/>
        <rFont val="Calibri"/>
        <family val="2"/>
        <scheme val="minor"/>
      </rPr>
      <t>Social Norms -</t>
    </r>
    <r>
      <rPr>
        <sz val="11"/>
        <color theme="1"/>
        <rFont val="Calibri"/>
        <family val="2"/>
        <scheme val="minor"/>
      </rPr>
      <t xml:space="preserve"> Knowledge/awareness of consequences of adult drinking and driving</t>
    </r>
  </si>
  <si>
    <t>Grand Traverse</t>
  </si>
  <si>
    <r>
      <rPr>
        <b/>
        <sz val="11"/>
        <color theme="1"/>
        <rFont val="Calibri"/>
        <family val="2"/>
        <scheme val="minor"/>
      </rPr>
      <t xml:space="preserve">Social Norms </t>
    </r>
    <r>
      <rPr>
        <sz val="11"/>
        <color theme="1"/>
        <rFont val="Calibri"/>
        <family val="2"/>
        <scheme val="minor"/>
      </rPr>
      <t xml:space="preserve"> - Strong attachment to family, friends and significant others that do not approve of underage drinking</t>
    </r>
  </si>
  <si>
    <r>
      <rPr>
        <b/>
        <sz val="11"/>
        <color theme="1"/>
        <rFont val="Calibri"/>
        <family val="2"/>
        <scheme val="minor"/>
      </rPr>
      <t>Social Norms -</t>
    </r>
    <r>
      <rPr>
        <sz val="11"/>
        <color theme="1"/>
        <rFont val="Calibri"/>
        <family val="2"/>
        <scheme val="minor"/>
      </rPr>
      <t xml:space="preserve"> Knowledge/awareness of consequences of youth drinking and driving</t>
    </r>
  </si>
  <si>
    <t>Iosco</t>
  </si>
  <si>
    <r>
      <rPr>
        <b/>
        <sz val="11"/>
        <color theme="1"/>
        <rFont val="Calibri"/>
        <family val="2"/>
        <scheme val="minor"/>
      </rPr>
      <t>Social Norms -</t>
    </r>
    <r>
      <rPr>
        <sz val="11"/>
        <color theme="1"/>
        <rFont val="Calibri"/>
        <family val="2"/>
        <scheme val="minor"/>
      </rPr>
      <t xml:space="preserve"> Knowledge/awareness of adults regarding consequences of underage drinking</t>
    </r>
  </si>
  <si>
    <r>
      <rPr>
        <b/>
        <sz val="11"/>
        <color theme="1"/>
        <rFont val="Calibri"/>
        <family val="2"/>
        <scheme val="minor"/>
      </rPr>
      <t>Social Norms -</t>
    </r>
    <r>
      <rPr>
        <sz val="11"/>
        <color theme="1"/>
        <rFont val="Calibri"/>
        <family val="2"/>
        <scheme val="minor"/>
      </rPr>
      <t xml:space="preserve"> Knowledge/awareness of laws regarding adult drinking and driving</t>
    </r>
  </si>
  <si>
    <t>Kalkaska</t>
  </si>
  <si>
    <r>
      <t>Social Norms</t>
    </r>
    <r>
      <rPr>
        <sz val="11"/>
        <color theme="1"/>
        <rFont val="Calibri"/>
        <family val="2"/>
        <scheme val="minor"/>
      </rPr>
      <t xml:space="preserve"> - Youth awareness of the impact of their drinking on other people and/or community</t>
    </r>
  </si>
  <si>
    <r>
      <rPr>
        <b/>
        <sz val="11"/>
        <color theme="1"/>
        <rFont val="Calibri"/>
        <family val="2"/>
        <scheme val="minor"/>
      </rPr>
      <t xml:space="preserve">Social Norms </t>
    </r>
    <r>
      <rPr>
        <sz val="11"/>
        <color theme="1"/>
        <rFont val="Calibri"/>
        <family val="2"/>
        <scheme val="minor"/>
      </rPr>
      <t>-Knowledge/awareness of laws regarding youth drinking and driving</t>
    </r>
  </si>
  <si>
    <t>Leelanau</t>
  </si>
  <si>
    <r>
      <rPr>
        <b/>
        <sz val="11"/>
        <color theme="1"/>
        <rFont val="Calibri"/>
        <family val="2"/>
        <scheme val="minor"/>
      </rPr>
      <t>Social Norms -</t>
    </r>
    <r>
      <rPr>
        <sz val="11"/>
        <color theme="1"/>
        <rFont val="Calibri"/>
        <family val="2"/>
        <scheme val="minor"/>
      </rPr>
      <t>Knowledge/awareness of youth regarding consequences of underage drinking</t>
    </r>
  </si>
  <si>
    <r>
      <rPr>
        <b/>
        <sz val="11"/>
        <color theme="1"/>
        <rFont val="Calibri"/>
        <family val="2"/>
        <scheme val="minor"/>
      </rPr>
      <t>Social Norms</t>
    </r>
    <r>
      <rPr>
        <sz val="11"/>
        <color theme="1"/>
        <rFont val="Calibri"/>
        <family val="2"/>
        <scheme val="minor"/>
      </rPr>
      <t>-Perception of parental pproval of underage  drinking and driving</t>
    </r>
  </si>
  <si>
    <t>Manistee</t>
  </si>
  <si>
    <r>
      <rPr>
        <b/>
        <sz val="11"/>
        <color theme="1"/>
        <rFont val="Calibri"/>
        <family val="2"/>
        <scheme val="minor"/>
      </rPr>
      <t>Social Norms</t>
    </r>
    <r>
      <rPr>
        <sz val="11"/>
        <color theme="1"/>
        <rFont val="Calibri"/>
        <family val="2"/>
        <scheme val="minor"/>
      </rPr>
      <t>-Perception of parental/adult approval of underage drinking</t>
    </r>
  </si>
  <si>
    <r>
      <rPr>
        <b/>
        <sz val="11"/>
        <color theme="1"/>
        <rFont val="Calibri"/>
        <family val="2"/>
        <scheme val="minor"/>
      </rPr>
      <t>Social Norms</t>
    </r>
    <r>
      <rPr>
        <sz val="11"/>
        <color theme="1"/>
        <rFont val="Calibri"/>
        <family val="2"/>
        <scheme val="minor"/>
      </rPr>
      <t>-Perception peer approval of underage drinking and driving</t>
    </r>
  </si>
  <si>
    <t>Missaukee</t>
  </si>
  <si>
    <r>
      <rPr>
        <b/>
        <sz val="11"/>
        <color theme="1"/>
        <rFont val="Calibri"/>
        <family val="2"/>
        <scheme val="minor"/>
      </rPr>
      <t>Social Norms</t>
    </r>
    <r>
      <rPr>
        <sz val="11"/>
        <color theme="1"/>
        <rFont val="Calibri"/>
        <family val="2"/>
        <scheme val="minor"/>
      </rPr>
      <t>-Perception of peer approval of  underage drinking</t>
    </r>
  </si>
  <si>
    <r>
      <rPr>
        <b/>
        <sz val="11"/>
        <color theme="1"/>
        <rFont val="Calibri"/>
        <family val="2"/>
        <scheme val="minor"/>
      </rPr>
      <t>Social Norms</t>
    </r>
    <r>
      <rPr>
        <sz val="11"/>
        <color theme="1"/>
        <rFont val="Calibri"/>
        <family val="2"/>
        <scheme val="minor"/>
      </rPr>
      <t>-Perception of risk/harm of alcohol use</t>
    </r>
  </si>
  <si>
    <t>Montmorency</t>
  </si>
  <si>
    <r>
      <t>Social Norms</t>
    </r>
    <r>
      <rPr>
        <sz val="11"/>
        <color theme="1"/>
        <rFont val="Calibri"/>
        <family val="2"/>
        <scheme val="minor"/>
      </rPr>
      <t>-Youth perception of drinking behaviors of peers</t>
    </r>
  </si>
  <si>
    <r>
      <rPr>
        <b/>
        <sz val="11"/>
        <color theme="1"/>
        <rFont val="Calibri"/>
        <family val="2"/>
        <scheme val="minor"/>
      </rPr>
      <t>Promotion</t>
    </r>
    <r>
      <rPr>
        <sz val="11"/>
        <color theme="1"/>
        <rFont val="Calibri"/>
        <family val="2"/>
        <scheme val="minor"/>
      </rPr>
      <t xml:space="preserve"> - Alcohol promotion via product placement, advertising and promotions within community </t>
    </r>
  </si>
  <si>
    <t>Ogemaw</t>
  </si>
  <si>
    <r>
      <rPr>
        <b/>
        <sz val="11"/>
        <color theme="1"/>
        <rFont val="Calibri"/>
        <family val="2"/>
        <scheme val="minor"/>
      </rPr>
      <t>Mediating Resources</t>
    </r>
    <r>
      <rPr>
        <sz val="11"/>
        <color theme="1"/>
        <rFont val="Calibri"/>
        <family val="2"/>
        <scheme val="minor"/>
      </rPr>
      <t xml:space="preserve">  - Unified community approach to prevention of underage drinking</t>
    </r>
  </si>
  <si>
    <t>Oscoda</t>
  </si>
  <si>
    <r>
      <t>Social Norm</t>
    </r>
    <r>
      <rPr>
        <sz val="11"/>
        <color theme="1"/>
        <rFont val="Calibri"/>
        <family val="2"/>
        <scheme val="minor"/>
      </rPr>
      <t xml:space="preserve"> - Community level of acceptance or tolerance for underage drinking</t>
    </r>
  </si>
  <si>
    <t>Otsego</t>
  </si>
  <si>
    <r>
      <t xml:space="preserve">Mediating Resources - </t>
    </r>
    <r>
      <rPr>
        <sz val="11"/>
        <color theme="1"/>
        <rFont val="Calibri"/>
        <family val="2"/>
        <scheme val="minor"/>
      </rPr>
      <t>Resistance and positive coping skills</t>
    </r>
  </si>
  <si>
    <t>Presque Isle</t>
  </si>
  <si>
    <t>Roscommon</t>
  </si>
  <si>
    <t>Wexford</t>
  </si>
  <si>
    <t>"Mobilizing Michigan" activity (fill in) -</t>
  </si>
  <si>
    <t>MobilizingMI</t>
  </si>
  <si>
    <t>Agency:</t>
  </si>
  <si>
    <t>Description of Activity</t>
  </si>
  <si>
    <t>Data Showing the Need (specific data, source)</t>
  </si>
  <si>
    <t>Long Term Projected Outcome
(Goal - specific data, source)</t>
  </si>
  <si>
    <t>Short Term Outcome
(specific data, source)</t>
  </si>
  <si>
    <t>Population Targeting
Ex:  Youth, Parents, etc.</t>
  </si>
  <si>
    <t>Short Term Outcome Target Date</t>
  </si>
  <si>
    <t>Long Term Outcome Target Date</t>
  </si>
  <si>
    <t>Northern Michigan Regional Entity PA2 (Liquor Tax) Planning</t>
  </si>
  <si>
    <t>Project:</t>
  </si>
  <si>
    <t>Quarter:</t>
  </si>
  <si>
    <t>Example:  Underage Drinking</t>
  </si>
  <si>
    <t>Example:  31% of 7th graders indicated they had drank within the past 30 days</t>
  </si>
  <si>
    <t>Example:  Botvin's LifeSkills</t>
  </si>
  <si>
    <t>Botvin's LifeSkills will be provided to all 6th graders in Otsego County</t>
  </si>
  <si>
    <t>6th Graders in Otsego County</t>
  </si>
  <si>
    <t>Provision of Botvin's LifeSkills to 6th Graders, sign in sheets</t>
  </si>
  <si>
    <t>Name of Project</t>
  </si>
  <si>
    <t>Name of Organization/Agency</t>
  </si>
  <si>
    <t>Street Address</t>
  </si>
  <si>
    <t>City, State  Zip Code</t>
  </si>
  <si>
    <t>License Number</t>
  </si>
  <si>
    <t>Type of License</t>
  </si>
  <si>
    <t>Expiration Date</t>
  </si>
  <si>
    <t>Name</t>
  </si>
  <si>
    <t>Phone Number</t>
  </si>
  <si>
    <t>Email Address</t>
  </si>
  <si>
    <t>PERSON SUBMITTING APPLICATION</t>
  </si>
  <si>
    <t xml:space="preserve">FIDUCIARY CONTACT </t>
  </si>
  <si>
    <t>ORGANIZATION/AGENCY SUBSTANCE ABUSE LICENSE INFORMATION</t>
  </si>
  <si>
    <t>Total Amount Requested</t>
  </si>
  <si>
    <t>Project is for (place and x next to your selection)</t>
  </si>
  <si>
    <t>TREATMENT for a Substance Use Disorder</t>
  </si>
  <si>
    <t xml:space="preserve">Project Addresses the Need </t>
  </si>
  <si>
    <t>Expansion of Availability of ASAM Levels of Care</t>
  </si>
  <si>
    <t>Increase Access to Prevention, Treatment or Recovery Supports</t>
  </si>
  <si>
    <t>Increase the Provision of Care (quality, outcomes, etc)</t>
  </si>
  <si>
    <t>Increase Workforce Competencieis</t>
  </si>
  <si>
    <t>Continuation of Successful Project Currently Receiving Funding</t>
  </si>
  <si>
    <t>Briefly Explain how your project will address the need(s) identified above</t>
  </si>
  <si>
    <t>Are you planning to use other sources of funding in conjunction with money received for this project?</t>
  </si>
  <si>
    <t>I certify that the information contained in this proposal is accurate and that I have the authority for the organization/agency to request funding, propose services and establish service costs contained in this application.</t>
  </si>
  <si>
    <t xml:space="preserve">I understand as a condition of receiving liquor tax funding from NMRE, your organization/agency will be required to complete quarterly reports.  Reports will be submitted to NMRE by the 15th of the month following the close of each quarter.    </t>
  </si>
  <si>
    <r>
      <t xml:space="preserve">I understand by accepting liquor tax funds, your organization/agency agrees to acknowledge the NMRE on all material and announcements related to the project funding by including the following statement:  </t>
    </r>
    <r>
      <rPr>
        <i/>
        <sz val="11"/>
        <color theme="1"/>
        <rFont val="Calibri"/>
        <family val="2"/>
        <scheme val="minor"/>
      </rPr>
      <t>"Local Michigan Public Act 2 funds (liquor tax) managed by the Northern Michigan Regional Entity have been used in support of this project."</t>
    </r>
    <r>
      <rPr>
        <sz val="11"/>
        <color theme="1"/>
        <rFont val="Calibri"/>
        <family val="2"/>
        <scheme val="minor"/>
      </rPr>
      <t xml:space="preserve">  The NMRE logo may be used in lieu of the statement and all materials must be approved by NMRE prior to distribution.</t>
    </r>
  </si>
  <si>
    <t>If yes, please provide the name of the other funding agency(ies) and amount(s).</t>
  </si>
  <si>
    <r>
      <t>Fiduciary (</t>
    </r>
    <r>
      <rPr>
        <sz val="9"/>
        <color theme="1"/>
        <rFont val="Calibri"/>
        <family val="2"/>
        <scheme val="minor"/>
      </rPr>
      <t>if different from Organization/Agency</t>
    </r>
    <r>
      <rPr>
        <sz val="11"/>
        <color theme="1"/>
        <rFont val="Calibri"/>
        <family val="2"/>
        <scheme val="minor"/>
      </rPr>
      <t>)</t>
    </r>
  </si>
  <si>
    <t>If your application is approved, you will receive an award letter confirming the amount approved along with the quarterly report form and Financial Summary Report (FSR) form to be used for requesting reimbursement.</t>
  </si>
  <si>
    <t>Use WHOLE DOLLARS Only</t>
  </si>
  <si>
    <t>PROGRAM</t>
  </si>
  <si>
    <t>DATE PREPARED</t>
  </si>
  <si>
    <t>GRANTEE NAME</t>
  </si>
  <si>
    <t>To:</t>
  </si>
  <si>
    <t>AMENDMENT #</t>
  </si>
  <si>
    <t xml:space="preserve">                                     PROGRAM BUDGET - COST DETAIL SCHEDULE</t>
  </si>
  <si>
    <t>ATTACHMENT B.2</t>
  </si>
  <si>
    <r>
      <t xml:space="preserve">View at 100% or Larger           </t>
    </r>
    <r>
      <rPr>
        <sz val="8"/>
        <rFont val="Arial"/>
        <family val="2"/>
      </rPr>
      <t>MICHIGAN DEPARTMENT OF HEALTH AND HUMAN SERVICES</t>
    </r>
  </si>
  <si>
    <t xml:space="preserve">Page </t>
  </si>
  <si>
    <t>Of</t>
  </si>
  <si>
    <t>BUDGET PERIOD</t>
  </si>
  <si>
    <t>From:</t>
  </si>
  <si>
    <t>BUDGET AGREEMENT</t>
  </si>
  <si>
    <t xml:space="preserve"> 1.  SALARY &amp; WAGES:</t>
  </si>
  <si>
    <t xml:space="preserve">POSITIONS </t>
  </si>
  <si>
    <t>POSITION DESCRIPTION</t>
  </si>
  <si>
    <t>COMMENTS</t>
  </si>
  <si>
    <t>REQUIRED</t>
  </si>
  <si>
    <t>TOTAL SALARY</t>
  </si>
  <si>
    <t>1. TOTAL SALARY &amp; WAGES:</t>
  </si>
  <si>
    <t xml:space="preserve"> Composite Rate %</t>
  </si>
  <si>
    <t>2. TOTAL FRINGE BENEFITS:</t>
  </si>
  <si>
    <t xml:space="preserve"> 3.  TRAVEL:  (Specify if category exceeds 10% of Total Expenditures)</t>
  </si>
  <si>
    <t>3. TOTAL TRAVEL:</t>
  </si>
  <si>
    <t xml:space="preserve"> 4. SUPPLIES &amp; MATERIALS:  (Specify if category exceeds 10% of Total Expenditures)</t>
  </si>
  <si>
    <t>4. TOTAL SUPPLIES &amp; MATERIALS:</t>
  </si>
  <si>
    <t xml:space="preserve"> 5.  CONTRACTUAL:  (Subcontracts/Subrecipients) </t>
  </si>
  <si>
    <r>
      <t xml:space="preserve">  </t>
    </r>
    <r>
      <rPr>
        <b/>
        <u/>
        <sz val="9"/>
        <rFont val="Arial"/>
        <family val="2"/>
      </rPr>
      <t>Name</t>
    </r>
  </si>
  <si>
    <r>
      <t xml:space="preserve"> </t>
    </r>
    <r>
      <rPr>
        <b/>
        <u/>
        <sz val="9"/>
        <rFont val="Arial"/>
        <family val="2"/>
      </rPr>
      <t>Address</t>
    </r>
  </si>
  <si>
    <t>5. TOTAL CONTRACTUAL:</t>
  </si>
  <si>
    <t xml:space="preserve"> 6.  EQUIPMENT:  (Specify)</t>
  </si>
  <si>
    <t>6. TOTAL EQUIPMENT:</t>
  </si>
  <si>
    <t xml:space="preserve"> 7.  OTHER EXPENSES:  (Specify if category exceeds 10% of Total Expenditures)</t>
  </si>
  <si>
    <t>Communication:</t>
  </si>
  <si>
    <t>Space Cost:</t>
  </si>
  <si>
    <t>Others (explain):</t>
  </si>
  <si>
    <t xml:space="preserve">  7. TOTAL OTHER EXPENSES:</t>
  </si>
  <si>
    <r>
      <t xml:space="preserve"> 8.  TOTAL DIRECT EXPENDITURES:  (Sum of Totals 1-7)                                    </t>
    </r>
    <r>
      <rPr>
        <b/>
        <sz val="8"/>
        <rFont val="Arial"/>
        <family val="2"/>
      </rPr>
      <t>8. TOTAL DIRECT EXPENDITURES:</t>
    </r>
  </si>
  <si>
    <t>Rate #1   Base $</t>
  </si>
  <si>
    <t xml:space="preserve">x Rate  </t>
  </si>
  <si>
    <t xml:space="preserve"> = </t>
  </si>
  <si>
    <t>9. TOTAL INDIRECT EXPENDITURES:</t>
  </si>
  <si>
    <t xml:space="preserve"> 10. TOTAL ALL EXPENDITURES:   (Sum of lines 8-9)</t>
  </si>
  <si>
    <r>
      <t xml:space="preserve">     </t>
    </r>
    <r>
      <rPr>
        <b/>
        <sz val="6"/>
        <rFont val="Arial"/>
        <family val="2"/>
      </rPr>
      <t xml:space="preserve"> AUTHORITY:</t>
    </r>
    <r>
      <rPr>
        <sz val="6"/>
        <rFont val="Arial"/>
        <family val="2"/>
      </rPr>
      <t xml:space="preserve"> P.A. 368 of 1978</t>
    </r>
  </si>
  <si>
    <t xml:space="preserve">The Department of Health and Human Services is an equal opportunity employer, services and </t>
  </si>
  <si>
    <r>
      <t xml:space="preserve">   </t>
    </r>
    <r>
      <rPr>
        <b/>
        <sz val="6"/>
        <rFont val="Arial"/>
        <family val="2"/>
      </rPr>
      <t>COMPLETION:</t>
    </r>
    <r>
      <rPr>
        <sz val="6"/>
        <rFont val="Arial"/>
        <family val="2"/>
      </rPr>
      <t xml:space="preserve"> Is Voluntary, but is required as a condition of funding.</t>
    </r>
  </si>
  <si>
    <t>programs provider.</t>
  </si>
  <si>
    <r>
      <t>DCH-0386(E)</t>
    </r>
    <r>
      <rPr>
        <sz val="6"/>
        <rFont val="Arial"/>
        <family val="2"/>
      </rPr>
      <t xml:space="preserve">  (Rev 8/15)  (EXCEL)  Previous Edition Obsolete</t>
    </r>
  </si>
  <si>
    <t>Use Additional Sheets as Needed</t>
  </si>
  <si>
    <t>Other, please name:</t>
  </si>
  <si>
    <t>NMRE Reviwer Comments</t>
  </si>
  <si>
    <t>NMRE Reviewer Comments</t>
  </si>
  <si>
    <t>Education</t>
  </si>
  <si>
    <t>Alternatives</t>
  </si>
  <si>
    <t>Problem ID and Referral</t>
  </si>
  <si>
    <t>Community Based Process</t>
  </si>
  <si>
    <t xml:space="preserve">Environmental </t>
  </si>
  <si>
    <t>Universal Direct</t>
  </si>
  <si>
    <t>Universal Indirect</t>
  </si>
  <si>
    <t>Selective</t>
  </si>
  <si>
    <t>Indicated</t>
  </si>
  <si>
    <t>Info. Dissemination</t>
  </si>
  <si>
    <t>Example: MiPHY is survey for 7,th 9th and 11 graders through MDHHS.  Measuring risks and protective factors.</t>
  </si>
  <si>
    <t>Example: Support and assist in coordination of up to 15 staff to implement GGC in the XXX County</t>
  </si>
  <si>
    <t>Example: XXXX School in Health class will implement the survey.</t>
  </si>
  <si>
    <t>Youth</t>
  </si>
  <si>
    <t>Decrease of 30 day use of 7th graders by 10%- (per MiPHY, BPFSS, YBRS)</t>
  </si>
  <si>
    <t>Assisted in the 7th grade health class with MRS. XXXX, # of students?</t>
  </si>
  <si>
    <t>Contact the school, set up time/date classes</t>
  </si>
  <si>
    <t xml:space="preserve">14/15 schools participated, 120 students completed </t>
  </si>
  <si>
    <t>NOTE: The Qrtly report will autofill from the information on this sheet</t>
  </si>
  <si>
    <t>Definitions</t>
  </si>
  <si>
    <t>EXAMPLES</t>
  </si>
  <si>
    <t>Intervention Types COLUMN D</t>
  </si>
  <si>
    <t>Activities targeted to individuals, identified as having minimal but detectable signs or symptoms foreshadowing disorder or having biological markers indicating predisposition for disorder but not yet meeting diagnostic levels. Persons who have begun experimenting/using substances but are not in need of treatment for a diagnosable addiction. For example: minors in possession, individuals in recovery and not currently in need of treatment or using, etc. Note: Children of addicted parents who have not begun experimenting with substance abuse should be categorized as Selective and not indicated.</t>
  </si>
  <si>
    <t xml:space="preserve">Have a history with the law, </t>
  </si>
  <si>
    <t>Activities targeted to individuals or a subgroup of a population whose risk of developing a disorder is significantly higher than average. Individuals or a subgroup of the population whose risk of developing a substance use disorder is significantly higher than average.</t>
  </si>
  <si>
    <t>Risk of developing a SUD. Children of Parents who are using.</t>
  </si>
  <si>
    <t>Interventions directly serve an identifiable group of participants but who have not been identified on the basis of individual risk (e.g., school curriculum, after-school program, parenting class). This also could include interventions involving interpersonal and ongoing/repeated contact (e.g., coalitions).</t>
  </si>
  <si>
    <t>Groups that may have persons with issues and you may have persons without issues. Mixed</t>
  </si>
  <si>
    <t>Interventions support population-based programs and environmental strategies (e.g., establishing ATOD policies, modifying ATOD advertising practices). This also could include interventions involving programs and policies implemented by coalitions.</t>
  </si>
  <si>
    <t>Behind the scene work, not working with a specific population</t>
  </si>
  <si>
    <t>Avenues to disseminate info</t>
  </si>
  <si>
    <t>CSAP Strategies     (COLUMN F)</t>
  </si>
  <si>
    <t>Information Dissemination</t>
  </si>
  <si>
    <t>Provides knowledge and increases awareness of the nature and extent of alcohol, tobacco and other drug use, abuse and addiction as well as their effects on individuals, families, and communities. It also provides knowledge and increases awareness of available prevention and treatment programs and services. It is characterized by one-way communication from the source to the audience, with limited contact between the two.</t>
  </si>
  <si>
    <t>If a staff person is working to develop materials or resources (e.g., resource guide, website, PSA, Facebook post) in partnership with a collaborative group the activity should be counted as Information Dissemination.</t>
  </si>
  <si>
    <t>Clearinghouse, information resources centers, resource directories, Media campaigns, Brochures, Radio and TV public service announcements, Speaking engagements, Health fairs and other health promotion (e.g. conferences, meetings, seminars), Information lines/hot lines.</t>
  </si>
  <si>
    <t>Two-way communication that is distinguished from disseminating information by the fact that it is based on an interaction between the educator and the participant. These activities generally are curriculum based or have at minimum, goals and objectives that aim to affect knowledge, concepts, principles, critical life and/or social skills, including decision making, refusal skills, and critical analysis.</t>
  </si>
  <si>
    <t>This strategy provides participation in positive activities that exclude alcohol, tobacco and other drugs (ATOD). The purpose is to meet the needs filled by alcohol, tobacco and other drugs with healthy activities and to discourage the use of alcohol and drugs through these activities.</t>
  </si>
  <si>
    <t xml:space="preserve">Supervision/Coordination of:  Dances, afterschool activities, events, clean ups, tutoring, mentoring </t>
  </si>
  <si>
    <t>Aims at identification of those who have engaged in illegal/age inappropriate use of tobacco, alcohol or other drugs or those who have been determined to be a “high risk” for these behaviors in order to assess if these behaviors can be reversed or prevented through education. This strategy does not include any diagnostic or problem assessment activity (although individuals may be identified through screening for whom referral to a treatment assessment might be appropriate).</t>
  </si>
  <si>
    <t>Community Based Processes</t>
  </si>
  <si>
    <t>This strategy provides ongoing networking activities and technical assistance to community groups or agencies. It encompasses neighborhood based grassroots empowerment models using action planning and collaborative systems planning. This strategy works to enhance the ability of the community to more effectively provide prevention and treatment services for alcohol, tobacco and other substance use disorders.</t>
  </si>
  <si>
    <t>Environmental change</t>
  </si>
  <si>
    <t>Activities working, with other individuals, to establish or change written and unwritten community standards, codes and attitudes, thereby influencing alcohol and other drug use among the general population.</t>
  </si>
  <si>
    <t>If Prevention services, below provides descriptions of Interventions and Strategies</t>
  </si>
  <si>
    <t>Evidenced-Based Program, if Applicable
Ex:  Botvin's LifeSkills, EMDR, etc.</t>
  </si>
  <si>
    <t>INSTRUCTIONS FOR COMPLETING APPLICATION</t>
  </si>
  <si>
    <t>Applications must be submitted by the first of the month prior to the SUD Board Meeting.  Any requests received after this date will be reviewed at the next meeting</t>
  </si>
  <si>
    <r>
      <t xml:space="preserve">For Prevention Services, Please Note the Strategy and Target </t>
    </r>
    <r>
      <rPr>
        <sz val="10"/>
        <color theme="1"/>
        <rFont val="Calibri"/>
        <family val="2"/>
        <scheme val="minor"/>
      </rPr>
      <t>(if multiple, please indicate the percent per selection)</t>
    </r>
  </si>
  <si>
    <t>RECOVERY from a Substance Use Disorder</t>
  </si>
  <si>
    <t>Increases Recognition Within the Health Care System</t>
  </si>
  <si>
    <t>Addresses the NMRE Strategic Plan (if a copy of the workplan is needed, please request)</t>
  </si>
  <si>
    <t>Local Conditions/Need Identified From the Needs Assessment (what the problem is)</t>
  </si>
  <si>
    <t xml:space="preserve">The tabs in Yellow are the tabs to be completed for an Application Request </t>
  </si>
  <si>
    <t>A1 Application Tab Instructions</t>
  </si>
  <si>
    <t>* Complete all questions as appropriate</t>
  </si>
  <si>
    <t>* Note that the due date for applications will be the 1st of the month prior to the meeting month (with the exception of June 2021)</t>
  </si>
  <si>
    <t>* Place an X if the project falls under Prevention (services to prevent a substance use disorder), Treatment (services to treat a substance use disorder), or Recovery (services to support an individuals recovery from a substance use disorder)</t>
  </si>
  <si>
    <t>* Place an X by which Need the project will address.  If the NMRE strategic plan is needed, please submit a request to providersupport@nmre.org and it will be provided</t>
  </si>
  <si>
    <t>* For Prevention Services, additional information is needed.  The NMRE is required to submit year end reports with this information.  Prevention services without these items selected will not be recommended for approval.  Please see below for definitions</t>
  </si>
  <si>
    <t>* An explanation of the service is needed.  Please provide a good description of what the service will be.</t>
  </si>
  <si>
    <t>A2 Liquor Tax Planning Form Tab Instructions</t>
  </si>
  <si>
    <t>* This document follows a modified Logic Model and provides the basis for quarterly reporting.  Reports will be provided to the NMRE Policy Oversight Board and NMRE Board</t>
  </si>
  <si>
    <t>* Project and Agency will automatically fill in</t>
  </si>
  <si>
    <t>* Enter the 'Problem' as identified by a Local Condition or a Need identified from a Needs Assessment (i.e. what is the problem that this project will address).  Multiple rows may be added</t>
  </si>
  <si>
    <t>* For each Need Identified, include the data showing why this is a Need (example:  90% of 7th graders indicate drinking based on a local survey conducted on April 29, 2020)</t>
  </si>
  <si>
    <t>* Indicate the Evidence Based Program that will be used.  Although evidence based programming isn't a requirement, it is encouraged.  If no Evidence Based Programming indicate N/A</t>
  </si>
  <si>
    <t>* Enter a brief description of the activity (example:  will start up SMART Recovery in Otsego County)</t>
  </si>
  <si>
    <t>* Identify the Population that is being targeted (example:  Youth)</t>
  </si>
  <si>
    <t>* Identify the target date for the Short Term Outcome.  This is just a target and it is understood that this may change</t>
  </si>
  <si>
    <t>* Identify the long term outcomes the project will obtain with specific data and the source (how to know when met).  An example is:  Decrease underage drinking</t>
  </si>
  <si>
    <t>* Identify the target date for the Long Term Outcome.  This is just a target and it is understood that this may change</t>
  </si>
  <si>
    <t>* Identify the short term outcomes the project will obtain with specific data and the source (how to know when met).  An example is to work with law enforcement to target parents providing alcohol to minors</t>
  </si>
  <si>
    <t>* Add as many rows as needed</t>
  </si>
  <si>
    <t>* All areas of the budget should be completed</t>
  </si>
  <si>
    <t>EXPLANATION FORM</t>
  </si>
  <si>
    <t>If the Fringes in the Budget Form (DCH-0386E) is more than 25% of the Salaries/Wages, please provide a detailed explanation</t>
  </si>
  <si>
    <t>Once Complete, please submit the Excel Worksheet (without transferring to pdf) to providersupport@nmre.org or by going to nmre.org, Resources, selecting Knowledge Base then selecting New Ticket</t>
  </si>
  <si>
    <t>* Please note that the NMRE is only able to reimburse mileage at the IRS rate</t>
  </si>
  <si>
    <t>PREVENTION of Substance Misuse/Use Disorder</t>
  </si>
  <si>
    <t>(limit of up to 25% of salary/wages - would need supporting documentation and provide Explanation)</t>
  </si>
  <si>
    <t xml:space="preserve"> 2.  FRINGE BENEFITS:  
(Specify) </t>
  </si>
  <si>
    <t xml:space="preserve"> 9.   INDIRECT COST CALCULATIONS:  (limit of 9%)</t>
  </si>
  <si>
    <t>Reduce recidivism</t>
  </si>
  <si>
    <t>Providing group services 3 days a week</t>
  </si>
  <si>
    <t>Jail admission information</t>
  </si>
  <si>
    <t>Start Date (end date will be end of fiscal year):</t>
  </si>
  <si>
    <t>Time Period Funds are Being Requested For</t>
  </si>
  <si>
    <r>
      <t xml:space="preserve">County or Counties that Funding will be used for (place an x next to your selection)
</t>
    </r>
    <r>
      <rPr>
        <sz val="11"/>
        <color theme="1"/>
        <rFont val="Calibri"/>
        <family val="2"/>
        <scheme val="minor"/>
      </rPr>
      <t>For multiple county requests, amounts will be separated by county per county population</t>
    </r>
  </si>
  <si>
    <t>Explanation of the project</t>
  </si>
  <si>
    <t>*** MUST submit a detailed (with amounts) explanation in Explanation tab</t>
  </si>
  <si>
    <t>If the Indirect Cost in the Budget Form (DCH-0386E) is more than 10%, please provide a detailed explanation (must also submit amounts in the detail)</t>
  </si>
  <si>
    <t>*Must be over $5,000 (each item) to be included in Equipment</t>
  </si>
  <si>
    <t>EXAMPLE: Inmates were using substances at the time of activity</t>
  </si>
  <si>
    <t>*Will need to provide fringe backup documentation with FSRs-See Explanation worksheet</t>
  </si>
  <si>
    <t>* The total amount requested should be the total amount of the project (the NMRE will separate out by county based on population)</t>
  </si>
  <si>
    <t>Classroom education, small group education, parenting and family management classes, peer leader and peer helper programs, education program for youth groups (EBP-Botvin's)-NOT ONE TIME EVENTS they would be Information Dissemination.</t>
  </si>
  <si>
    <t>Problem Identification</t>
  </si>
  <si>
    <t>Employee/student assistant programs, structured prev. education programs to change behavior, Prev. Assessment and referrals</t>
  </si>
  <si>
    <t>Planning, collaboration with other agencies, coalition building, planning teams, networking</t>
  </si>
  <si>
    <t>Policy change, enforcement of laws/regulations, TIPS education, Vendor Education, youth access, reduce alcohol and tobacco advertising, Social NORMS.</t>
  </si>
  <si>
    <t>* If the amount entered under Fringes is 25% or greater of the Salaries/Wages, please provide a detailed explanation of why on the orange Explanation worksheet.</t>
  </si>
  <si>
    <t>* If the amount entered under Indirect Costs is greater than 10%, please provide a detailed explanation of why on the orange Explanation worsheet.</t>
  </si>
  <si>
    <t>If Fringe is greater than 25% of Salaries/Wages or if Indirect is greater than 10%, please provide on the orange explanation in tab worksheet</t>
  </si>
  <si>
    <t>A3 Budget Tab Instructions</t>
  </si>
  <si>
    <t>Address</t>
  </si>
  <si>
    <t>City State Zip</t>
  </si>
  <si>
    <t>*If greater than 10% submit an explanation</t>
  </si>
  <si>
    <t>***BUDGETS SHOULD BE THE FULL BUDGET (WILL BE BROKEN DOWN BY POPULATION FOR MULTIPLE COUNTY REQUESTS)</t>
  </si>
  <si>
    <t>Row Labels</t>
  </si>
  <si>
    <t>Sum of Population</t>
  </si>
  <si>
    <t>Sum of Population %</t>
  </si>
  <si>
    <t>Included County</t>
  </si>
  <si>
    <t>Population</t>
  </si>
  <si>
    <t>Population%</t>
  </si>
  <si>
    <t>Total Amount by County for Project</t>
  </si>
  <si>
    <t>Grand Total</t>
  </si>
  <si>
    <t>Requested Amount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</si>
</sst>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00"/>
    <numFmt numFmtId="166" formatCode="_(&quot;$&quot;* #,##0_);_(&quot;$&quot;* \(#,##0\);_(&quot;$&quot;* &quot;-&quot;??_);_(@_)"/>
    <numFmt numFmtId="167" formatCode="&quot;$&quot;#,##0.00"/>
    <numFmt numFmtId="168" formatCode="0.0%"/>
  </numFmts>
  <fonts count="27"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
      <sz val="9"/>
      <color theme="1"/>
      <name val="Calibri"/>
      <family val="2"/>
      <scheme val="minor"/>
    </font>
    <font>
      <sz val="10"/>
      <name val="Arial"/>
      <family val="2"/>
    </font>
    <font>
      <b/>
      <i/>
      <sz val="8"/>
      <name val="Arial"/>
      <family val="2"/>
    </font>
    <font>
      <b/>
      <i/>
      <sz val="9"/>
      <name val="Arial"/>
      <family val="2"/>
    </font>
    <font>
      <b/>
      <sz val="10"/>
      <name val="Arial"/>
      <family val="2"/>
    </font>
    <font>
      <b/>
      <sz val="8"/>
      <name val="Arial"/>
      <family val="2"/>
    </font>
    <font>
      <sz val="8"/>
      <name val="Arial"/>
      <family val="2"/>
    </font>
    <font>
      <b/>
      <sz val="11"/>
      <name val="Arial"/>
      <family val="2"/>
    </font>
    <font>
      <sz val="12"/>
      <name val="Arial"/>
      <family val="2"/>
    </font>
    <font>
      <b/>
      <sz val="9"/>
      <name val="Arial"/>
      <family val="2"/>
    </font>
    <font>
      <sz val="9"/>
      <name val="Arial"/>
      <family val="2"/>
    </font>
    <font>
      <b/>
      <u/>
      <sz val="9"/>
      <name val="Arial"/>
      <family val="2"/>
    </font>
    <font>
      <sz val="6"/>
      <name val="Arial"/>
      <family val="2"/>
    </font>
    <font>
      <b/>
      <sz val="6"/>
      <name val="Arial"/>
      <family val="2"/>
    </font>
    <font>
      <b/>
      <i/>
      <sz val="6"/>
      <name val="Arial"/>
      <family val="2"/>
    </font>
    <font>
      <sz val="8"/>
      <color rgb="FF000000"/>
      <name val="Tahoma"/>
      <family val="2"/>
    </font>
    <font>
      <sz val="10"/>
      <color theme="1"/>
      <name val="Calibri"/>
      <family val="2"/>
      <scheme val="minor"/>
    </font>
    <font>
      <sz val="8"/>
      <name val="Calibri"/>
      <family val="2"/>
      <scheme val="minor"/>
    </font>
    <font>
      <sz val="11"/>
      <color theme="1"/>
      <name val="Calibri"/>
      <family val="2"/>
      <scheme val="minor"/>
    </font>
    <font>
      <i/>
      <sz val="11"/>
      <color rgb="FFFF0000"/>
      <name val="Calibri"/>
      <family val="2"/>
      <scheme val="minor"/>
    </font>
    <font>
      <b/>
      <sz val="11"/>
      <color rgb="FFFF0000"/>
      <name val="Calibri"/>
      <family val="2"/>
      <scheme val="minor"/>
    </font>
    <font>
      <i/>
      <u/>
      <sz val="10"/>
      <name val="Arial"/>
      <family val="2"/>
    </font>
  </fonts>
  <fills count="7">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9" tint="0.39997558519241921"/>
        <bgColor theme="4" tint="0.79998168889431442"/>
      </patternFill>
    </fill>
    <fill>
      <patternFill patternType="solid">
        <fgColor theme="9"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n">
        <color theme="4" tint="0.39997558519241921"/>
      </bottom>
      <diagonal/>
    </border>
  </borders>
  <cellStyleXfs count="6">
    <xf numFmtId="0" fontId="0"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263">
    <xf numFmtId="0" fontId="0" fillId="0" borderId="0" xfId="0"/>
    <xf numFmtId="0" fontId="0" fillId="0" borderId="0" xfId="0"/>
    <xf numFmtId="0" fontId="0" fillId="0" borderId="1" xfId="0" applyBorder="1"/>
    <xf numFmtId="0" fontId="0" fillId="0" borderId="1" xfId="0" applyBorder="1" applyAlignment="1">
      <alignment wrapText="1"/>
    </xf>
    <xf numFmtId="0" fontId="1" fillId="0" borderId="1" xfId="0" applyFont="1" applyBorder="1" applyAlignment="1">
      <alignment wrapText="1"/>
    </xf>
    <xf numFmtId="0" fontId="2" fillId="0" borderId="1" xfId="0" applyFont="1" applyBorder="1" applyAlignment="1">
      <alignment horizontal="center" wrapText="1"/>
    </xf>
    <xf numFmtId="0" fontId="1" fillId="0" borderId="1" xfId="0" applyFont="1" applyBorder="1" applyAlignment="1">
      <alignment horizontal="center" wrapText="1"/>
    </xf>
    <xf numFmtId="0" fontId="1" fillId="0" borderId="1" xfId="0" applyFont="1" applyBorder="1"/>
    <xf numFmtId="0" fontId="0" fillId="0" borderId="2" xfId="0" applyBorder="1" applyAlignment="1">
      <alignment wrapText="1"/>
    </xf>
    <xf numFmtId="0" fontId="2" fillId="0" borderId="3" xfId="0" applyFont="1" applyBorder="1" applyAlignment="1">
      <alignment horizontal="center" wrapText="1"/>
    </xf>
    <xf numFmtId="0" fontId="0" fillId="0" borderId="3" xfId="0" applyBorder="1" applyAlignment="1">
      <alignment wrapText="1"/>
    </xf>
    <xf numFmtId="0" fontId="1" fillId="0" borderId="3" xfId="0" applyFont="1" applyBorder="1" applyAlignment="1">
      <alignment wrapText="1"/>
    </xf>
    <xf numFmtId="0" fontId="0" fillId="0" borderId="3" xfId="0" applyBorder="1" applyAlignment="1">
      <alignment horizontal="left" wrapText="1"/>
    </xf>
    <xf numFmtId="0" fontId="1" fillId="0" borderId="0" xfId="0" applyFont="1" applyAlignment="1">
      <alignment wrapText="1"/>
    </xf>
    <xf numFmtId="0" fontId="1" fillId="0" borderId="4" xfId="0" applyFont="1" applyBorder="1" applyAlignment="1">
      <alignment wrapText="1"/>
    </xf>
    <xf numFmtId="0" fontId="0" fillId="0" borderId="0" xfId="0" applyBorder="1"/>
    <xf numFmtId="0" fontId="0" fillId="0" borderId="2" xfId="0" applyBorder="1"/>
    <xf numFmtId="0" fontId="0" fillId="0" borderId="5" xfId="0" applyBorder="1"/>
    <xf numFmtId="0" fontId="0" fillId="0" borderId="0" xfId="0"/>
    <xf numFmtId="0" fontId="0" fillId="0" borderId="1" xfId="0" applyBorder="1" applyAlignment="1">
      <alignment vertical="top" wrapText="1"/>
    </xf>
    <xf numFmtId="0" fontId="0" fillId="0" borderId="1" xfId="0" applyBorder="1" applyAlignment="1">
      <alignment horizontal="left" wrapText="1"/>
    </xf>
    <xf numFmtId="0" fontId="0" fillId="0" borderId="1" xfId="0" applyBorder="1" applyAlignment="1">
      <alignment wrapText="1"/>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xf numFmtId="0" fontId="0" fillId="0" borderId="0" xfId="0" applyAlignment="1">
      <alignment horizontal="left" vertical="top" wrapText="1"/>
    </xf>
    <xf numFmtId="0" fontId="0" fillId="0" borderId="0" xfId="0"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1" fillId="0" borderId="0" xfId="0" applyFont="1" applyBorder="1" applyAlignment="1">
      <alignment horizontal="left" vertical="top"/>
    </xf>
    <xf numFmtId="0" fontId="0" fillId="0" borderId="7" xfId="0" applyBorder="1" applyAlignment="1">
      <alignment horizontal="left" vertical="top"/>
    </xf>
    <xf numFmtId="0" fontId="0" fillId="0" borderId="0" xfId="0" applyFont="1" applyAlignment="1">
      <alignment horizontal="left" vertical="top"/>
    </xf>
    <xf numFmtId="0" fontId="0" fillId="0" borderId="0" xfId="0" applyFont="1" applyBorder="1" applyAlignment="1">
      <alignment horizontal="left" vertical="top"/>
    </xf>
    <xf numFmtId="0" fontId="0" fillId="0" borderId="7" xfId="0" applyBorder="1" applyAlignment="1">
      <alignment horizontal="center" vertical="center"/>
    </xf>
    <xf numFmtId="0" fontId="6" fillId="0" borderId="0" xfId="1"/>
    <xf numFmtId="0" fontId="8" fillId="0" borderId="0" xfId="1" applyFont="1" applyAlignment="1">
      <alignment horizontal="left"/>
    </xf>
    <xf numFmtId="0" fontId="9"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xf>
    <xf numFmtId="0" fontId="9" fillId="0" borderId="0" xfId="1" applyFont="1" applyAlignment="1" applyProtection="1">
      <alignment horizontal="center"/>
      <protection locked="0"/>
    </xf>
    <xf numFmtId="0" fontId="10" fillId="0" borderId="37" xfId="1" applyFont="1" applyBorder="1" applyAlignment="1">
      <alignment horizontal="left"/>
    </xf>
    <xf numFmtId="0" fontId="11" fillId="0" borderId="0" xfId="1" applyFont="1"/>
    <xf numFmtId="0" fontId="10" fillId="0" borderId="2" xfId="1" applyFont="1" applyBorder="1"/>
    <xf numFmtId="14" fontId="11" fillId="0" borderId="38" xfId="1" applyNumberFormat="1" applyFont="1" applyBorder="1"/>
    <xf numFmtId="0" fontId="13" fillId="0" borderId="0" xfId="1" applyFont="1"/>
    <xf numFmtId="0" fontId="10" fillId="0" borderId="38" xfId="1" applyFont="1" applyBorder="1" applyAlignment="1">
      <alignment horizontal="left"/>
    </xf>
    <xf numFmtId="0" fontId="9" fillId="0" borderId="41" xfId="1" applyFont="1" applyBorder="1" applyAlignment="1" applyProtection="1">
      <alignment horizontal="center"/>
      <protection locked="0"/>
    </xf>
    <xf numFmtId="0" fontId="10" fillId="0" borderId="29" xfId="1" applyFont="1" applyBorder="1" applyAlignment="1">
      <alignment horizontal="center"/>
    </xf>
    <xf numFmtId="0" fontId="11" fillId="0" borderId="42" xfId="1" applyFont="1" applyBorder="1"/>
    <xf numFmtId="0" fontId="10" fillId="0" borderId="12" xfId="1" applyFont="1" applyBorder="1" applyAlignment="1">
      <alignment horizontal="center"/>
    </xf>
    <xf numFmtId="0" fontId="10" fillId="0" borderId="39" xfId="1" applyFont="1" applyBorder="1" applyAlignment="1">
      <alignment horizontal="center"/>
    </xf>
    <xf numFmtId="165" fontId="9" fillId="0" borderId="35" xfId="1" applyNumberFormat="1" applyFont="1" applyBorder="1" applyAlignment="1">
      <alignment horizontal="right"/>
    </xf>
    <xf numFmtId="42" fontId="9" fillId="0" borderId="41" xfId="2" applyNumberFormat="1" applyFont="1" applyBorder="1" applyAlignment="1" applyProtection="1">
      <alignment horizontal="right"/>
    </xf>
    <xf numFmtId="0" fontId="14" fillId="0" borderId="21" xfId="1" applyFont="1" applyBorder="1"/>
    <xf numFmtId="0" fontId="6" fillId="0" borderId="21" xfId="1" applyBorder="1"/>
    <xf numFmtId="10" fontId="9" fillId="0" borderId="25" xfId="1" applyNumberFormat="1" applyFont="1" applyBorder="1" applyAlignment="1" applyProtection="1">
      <alignment horizontal="center"/>
      <protection locked="0" hidden="1"/>
    </xf>
    <xf numFmtId="0" fontId="6" fillId="0" borderId="0" xfId="1" applyAlignment="1">
      <alignment shrinkToFit="1"/>
    </xf>
    <xf numFmtId="42" fontId="6" fillId="0" borderId="38" xfId="1" applyNumberFormat="1" applyBorder="1" applyAlignment="1" applyProtection="1">
      <alignment horizontal="right"/>
      <protection locked="0"/>
    </xf>
    <xf numFmtId="0" fontId="6" fillId="0" borderId="26" xfId="1" applyBorder="1"/>
    <xf numFmtId="0" fontId="6" fillId="0" borderId="28" xfId="1" applyBorder="1"/>
    <xf numFmtId="0" fontId="10" fillId="0" borderId="28" xfId="1" applyFont="1" applyBorder="1" applyAlignment="1" applyProtection="1">
      <alignment horizontal="right"/>
      <protection locked="0"/>
    </xf>
    <xf numFmtId="166" fontId="9" fillId="0" borderId="41" xfId="2" applyNumberFormat="1" applyFont="1" applyBorder="1" applyAlignment="1" applyProtection="1">
      <alignment horizontal="right"/>
    </xf>
    <xf numFmtId="5" fontId="6" fillId="0" borderId="13" xfId="3" applyNumberFormat="1" applyFont="1" applyBorder="1" applyAlignment="1" applyProtection="1">
      <alignment horizontal="right"/>
      <protection locked="0"/>
    </xf>
    <xf numFmtId="0" fontId="15" fillId="0" borderId="0" xfId="1" applyFont="1"/>
    <xf numFmtId="43" fontId="11" fillId="0" borderId="0" xfId="3" applyFont="1"/>
    <xf numFmtId="0" fontId="10" fillId="0" borderId="27" xfId="1" applyFont="1" applyBorder="1" applyAlignment="1">
      <alignment horizontal="left"/>
    </xf>
    <xf numFmtId="42" fontId="6" fillId="0" borderId="38" xfId="3" applyNumberFormat="1" applyFont="1" applyBorder="1" applyAlignment="1" applyProtection="1">
      <alignment horizontal="right"/>
      <protection locked="0"/>
    </xf>
    <xf numFmtId="164" fontId="6" fillId="0" borderId="42" xfId="1" applyNumberFormat="1" applyBorder="1" applyAlignment="1">
      <alignment horizontal="center"/>
    </xf>
    <xf numFmtId="0" fontId="16" fillId="0" borderId="25" xfId="1" applyFont="1" applyBorder="1" applyAlignment="1">
      <alignment horizontal="center"/>
    </xf>
    <xf numFmtId="164" fontId="9" fillId="0" borderId="13" xfId="1" applyNumberFormat="1" applyFont="1" applyBorder="1" applyAlignment="1">
      <alignment horizontal="center"/>
    </xf>
    <xf numFmtId="0" fontId="10" fillId="0" borderId="28" xfId="1" applyFont="1" applyBorder="1" applyAlignment="1">
      <alignment horizontal="right"/>
    </xf>
    <xf numFmtId="0" fontId="10" fillId="0" borderId="26" xfId="1" applyFont="1" applyBorder="1" applyAlignment="1">
      <alignment horizontal="right"/>
    </xf>
    <xf numFmtId="0" fontId="14" fillId="0" borderId="0" xfId="1" applyFont="1" applyAlignment="1">
      <alignment horizontal="center"/>
    </xf>
    <xf numFmtId="5" fontId="6" fillId="0" borderId="38" xfId="3" applyNumberFormat="1" applyFont="1" applyBorder="1" applyAlignment="1" applyProtection="1">
      <alignment horizontal="right"/>
    </xf>
    <xf numFmtId="0" fontId="10" fillId="0" borderId="21" xfId="1" applyFont="1" applyBorder="1" applyAlignment="1">
      <alignment horizontal="left"/>
    </xf>
    <xf numFmtId="0" fontId="14" fillId="0" borderId="21" xfId="1" applyFont="1" applyBorder="1" applyAlignment="1" applyProtection="1">
      <alignment horizontal="right"/>
      <protection locked="0"/>
    </xf>
    <xf numFmtId="0" fontId="15" fillId="0" borderId="21" xfId="1" applyFont="1" applyBorder="1" applyAlignment="1" applyProtection="1">
      <alignment horizontal="left"/>
      <protection locked="0"/>
    </xf>
    <xf numFmtId="166" fontId="9" fillId="0" borderId="38" xfId="2" applyNumberFormat="1" applyFont="1" applyBorder="1" applyAlignment="1" applyProtection="1">
      <alignment horizontal="center"/>
    </xf>
    <xf numFmtId="166" fontId="9" fillId="0" borderId="43" xfId="1" applyNumberFormat="1" applyFont="1" applyBorder="1" applyAlignment="1">
      <alignment horizontal="right"/>
    </xf>
    <xf numFmtId="0" fontId="6" fillId="0" borderId="38" xfId="1" applyBorder="1" applyAlignment="1">
      <alignment horizontal="right"/>
    </xf>
    <xf numFmtId="0" fontId="15" fillId="0" borderId="21" xfId="1" applyFont="1" applyBorder="1" applyAlignment="1">
      <alignment horizontal="right"/>
    </xf>
    <xf numFmtId="0" fontId="15" fillId="0" borderId="0" xfId="1" applyFont="1" applyAlignment="1">
      <alignment horizontal="center"/>
    </xf>
    <xf numFmtId="10" fontId="15" fillId="0" borderId="0" xfId="1" applyNumberFormat="1" applyFont="1" applyAlignment="1" applyProtection="1">
      <alignment horizontal="right"/>
      <protection locked="0"/>
    </xf>
    <xf numFmtId="166" fontId="9" fillId="0" borderId="41" xfId="1" applyNumberFormat="1" applyFont="1" applyBorder="1" applyAlignment="1">
      <alignment horizontal="right"/>
    </xf>
    <xf numFmtId="166" fontId="12" fillId="0" borderId="43" xfId="2" applyNumberFormat="1" applyFont="1" applyBorder="1" applyAlignment="1">
      <alignment horizontal="right"/>
    </xf>
    <xf numFmtId="0" fontId="18" fillId="0" borderId="26" xfId="1" applyFont="1" applyBorder="1"/>
    <xf numFmtId="0" fontId="17" fillId="0" borderId="28" xfId="1" applyFont="1" applyBorder="1"/>
    <xf numFmtId="0" fontId="0" fillId="0" borderId="0" xfId="0" applyBorder="1" applyAlignment="1">
      <alignment horizontal="center" vertical="center"/>
    </xf>
    <xf numFmtId="0" fontId="11" fillId="0" borderId="16" xfId="1" applyFont="1" applyBorder="1" applyAlignment="1">
      <alignment horizontal="left" vertical="top"/>
    </xf>
    <xf numFmtId="0" fontId="11" fillId="0" borderId="0" xfId="1" applyFont="1" applyAlignment="1">
      <alignment vertical="top"/>
    </xf>
    <xf numFmtId="0" fontId="0" fillId="0" borderId="0" xfId="0" applyAlignment="1">
      <alignment horizontal="left" vertical="top" wrapText="1"/>
    </xf>
    <xf numFmtId="0" fontId="1" fillId="0" borderId="0" xfId="0" applyFont="1" applyAlignment="1">
      <alignment horizontal="left" vertical="top"/>
    </xf>
    <xf numFmtId="0" fontId="3" fillId="0" borderId="0" xfId="0" applyFont="1" applyAlignment="1">
      <alignment vertical="top"/>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24" fillId="0" borderId="1" xfId="0" applyFont="1" applyBorder="1" applyAlignment="1">
      <alignment vertical="top" wrapText="1"/>
    </xf>
    <xf numFmtId="14" fontId="24" fillId="0" borderId="1" xfId="0" applyNumberFormat="1" applyFont="1" applyBorder="1" applyAlignment="1">
      <alignment horizontal="center" vertical="top" wrapText="1"/>
    </xf>
    <xf numFmtId="0" fontId="24" fillId="0" borderId="0" xfId="0" applyFont="1" applyAlignment="1">
      <alignment vertical="top" wrapText="1"/>
    </xf>
    <xf numFmtId="0" fontId="0" fillId="0" borderId="1" xfId="0" applyBorder="1" applyAlignment="1">
      <alignment horizontal="center" vertical="top" wrapText="1"/>
    </xf>
    <xf numFmtId="0" fontId="25" fillId="2" borderId="0" xfId="0" applyFont="1" applyFill="1" applyAlignment="1">
      <alignment wrapText="1"/>
    </xf>
    <xf numFmtId="0" fontId="0" fillId="0" borderId="0" xfId="0" applyAlignment="1">
      <alignment wrapText="1"/>
    </xf>
    <xf numFmtId="0" fontId="0" fillId="3" borderId="0" xfId="0" applyFill="1" applyAlignment="1">
      <alignment horizontal="left" vertical="top"/>
    </xf>
    <xf numFmtId="0" fontId="0" fillId="3" borderId="0" xfId="0" applyFill="1"/>
    <xf numFmtId="0" fontId="1" fillId="3" borderId="0" xfId="0" applyFont="1" applyFill="1"/>
    <xf numFmtId="0" fontId="0" fillId="0" borderId="7" xfId="0" applyBorder="1" applyAlignment="1">
      <alignment horizontal="left" vertical="top" wrapText="1"/>
    </xf>
    <xf numFmtId="0" fontId="1" fillId="0" borderId="0" xfId="0" applyFont="1" applyAlignment="1">
      <alignment horizontal="left" vertical="top"/>
    </xf>
    <xf numFmtId="0" fontId="0" fillId="0" borderId="0" xfId="0" applyAlignment="1">
      <alignment wrapText="1"/>
    </xf>
    <xf numFmtId="0" fontId="0" fillId="0" borderId="0" xfId="0"/>
    <xf numFmtId="0" fontId="0" fillId="0" borderId="0" xfId="0" applyAlignment="1"/>
    <xf numFmtId="0" fontId="0" fillId="0" borderId="7" xfId="0" applyBorder="1" applyAlignment="1">
      <alignment wrapText="1"/>
    </xf>
    <xf numFmtId="0" fontId="0" fillId="0" borderId="0" xfId="0" applyFill="1"/>
    <xf numFmtId="0" fontId="14" fillId="0" borderId="21" xfId="1" applyFont="1" applyBorder="1" applyAlignment="1">
      <alignment vertical="top" wrapText="1"/>
    </xf>
    <xf numFmtId="41" fontId="15" fillId="2" borderId="0" xfId="1" applyNumberFormat="1" applyFont="1" applyFill="1" applyProtection="1">
      <protection locked="0"/>
    </xf>
    <xf numFmtId="42" fontId="6" fillId="2" borderId="0" xfId="1" applyNumberFormat="1" applyFill="1" applyAlignment="1" applyProtection="1">
      <alignment horizontal="right"/>
      <protection locked="0"/>
    </xf>
    <xf numFmtId="0" fontId="9" fillId="2" borderId="21" xfId="1" applyFont="1" applyFill="1" applyBorder="1" applyProtection="1">
      <protection locked="0"/>
    </xf>
    <xf numFmtId="42" fontId="6" fillId="2" borderId="38" xfId="3" applyNumberFormat="1" applyFont="1" applyFill="1" applyBorder="1" applyAlignment="1" applyProtection="1">
      <alignment horizontal="right"/>
      <protection locked="0"/>
    </xf>
    <xf numFmtId="5" fontId="6" fillId="2" borderId="13" xfId="3" applyNumberFormat="1" applyFont="1" applyFill="1" applyBorder="1" applyAlignment="1" applyProtection="1">
      <alignment horizontal="right"/>
      <protection locked="0"/>
    </xf>
    <xf numFmtId="42" fontId="6" fillId="2" borderId="17" xfId="1" applyNumberFormat="1" applyFill="1" applyBorder="1" applyAlignment="1" applyProtection="1">
      <alignment horizontal="right" vertical="top"/>
      <protection locked="0"/>
    </xf>
    <xf numFmtId="42" fontId="6" fillId="2" borderId="13" xfId="1" applyNumberFormat="1" applyFill="1" applyBorder="1" applyAlignment="1" applyProtection="1">
      <alignment horizontal="right"/>
      <protection locked="0"/>
    </xf>
    <xf numFmtId="42" fontId="6" fillId="2" borderId="38" xfId="1" applyNumberFormat="1" applyFill="1" applyBorder="1" applyAlignment="1" applyProtection="1">
      <alignment horizontal="right"/>
      <protection locked="0"/>
    </xf>
    <xf numFmtId="165" fontId="6" fillId="2" borderId="5" xfId="1" applyNumberFormat="1" applyFill="1" applyBorder="1" applyAlignment="1" applyProtection="1">
      <alignment horizontal="right"/>
      <protection locked="0"/>
    </xf>
    <xf numFmtId="42" fontId="6" fillId="2" borderId="39" xfId="2" applyNumberFormat="1" applyFont="1" applyFill="1" applyBorder="1" applyAlignment="1" applyProtection="1">
      <alignment horizontal="right"/>
      <protection locked="0"/>
    </xf>
    <xf numFmtId="165" fontId="9" fillId="2" borderId="5" xfId="1" applyNumberFormat="1" applyFont="1" applyFill="1" applyBorder="1" applyAlignment="1" applyProtection="1">
      <alignment horizontal="right"/>
      <protection locked="0"/>
    </xf>
    <xf numFmtId="14" fontId="9" fillId="2" borderId="12" xfId="1" applyNumberFormat="1" applyFont="1" applyFill="1" applyBorder="1" applyAlignment="1" applyProtection="1">
      <alignment horizontal="left"/>
      <protection locked="0"/>
    </xf>
    <xf numFmtId="14" fontId="6" fillId="2" borderId="39" xfId="1" applyNumberFormat="1" applyFill="1" applyBorder="1" applyAlignment="1" applyProtection="1">
      <alignment horizontal="center"/>
      <protection locked="0"/>
    </xf>
    <xf numFmtId="0" fontId="13" fillId="0" borderId="0" xfId="1" applyFont="1" applyBorder="1" applyAlignment="1">
      <alignment horizontal="left"/>
    </xf>
    <xf numFmtId="0" fontId="11" fillId="0" borderId="0" xfId="1" applyFont="1" applyBorder="1" applyAlignment="1">
      <alignment horizontal="left"/>
    </xf>
    <xf numFmtId="0" fontId="9" fillId="0" borderId="38" xfId="1" applyFont="1" applyBorder="1" applyAlignment="1" applyProtection="1">
      <alignment horizontal="center"/>
      <protection locked="0"/>
    </xf>
    <xf numFmtId="0" fontId="10" fillId="0" borderId="21" xfId="1" applyFont="1" applyBorder="1" applyAlignment="1">
      <alignment vertical="top"/>
    </xf>
    <xf numFmtId="9" fontId="6" fillId="0" borderId="0" xfId="5" applyFont="1"/>
    <xf numFmtId="9" fontId="15" fillId="0" borderId="0" xfId="5" applyFont="1"/>
    <xf numFmtId="0" fontId="1" fillId="4" borderId="44" xfId="0" applyFont="1" applyFill="1" applyBorder="1"/>
    <xf numFmtId="0" fontId="1" fillId="4" borderId="44" xfId="0" applyFont="1" applyFill="1" applyBorder="1" applyAlignment="1">
      <alignment wrapText="1"/>
    </xf>
    <xf numFmtId="0" fontId="1" fillId="5" borderId="44" xfId="0" applyFont="1" applyFill="1" applyBorder="1" applyAlignment="1">
      <alignment wrapText="1"/>
    </xf>
    <xf numFmtId="0" fontId="0" fillId="0" borderId="0" xfId="0" applyAlignment="1">
      <alignment horizontal="left"/>
    </xf>
    <xf numFmtId="3" fontId="1" fillId="0" borderId="0" xfId="0" applyNumberFormat="1" applyFont="1"/>
    <xf numFmtId="168" fontId="1" fillId="0" borderId="0" xfId="0" applyNumberFormat="1" applyFont="1"/>
    <xf numFmtId="9" fontId="1" fillId="6" borderId="0" xfId="5" applyFont="1" applyFill="1" applyAlignment="1">
      <alignment horizontal="center"/>
    </xf>
    <xf numFmtId="0" fontId="1" fillId="6" borderId="0" xfId="5" applyNumberFormat="1" applyFont="1" applyFill="1" applyAlignment="1">
      <alignment horizontal="center"/>
    </xf>
    <xf numFmtId="44" fontId="0" fillId="6" borderId="0" xfId="4" applyFont="1" applyFill="1"/>
    <xf numFmtId="3" fontId="0" fillId="0" borderId="0" xfId="0" applyNumberFormat="1"/>
    <xf numFmtId="168" fontId="0" fillId="0" borderId="0" xfId="0" applyNumberFormat="1"/>
    <xf numFmtId="9" fontId="1" fillId="0" borderId="0" xfId="5" applyFont="1"/>
    <xf numFmtId="0" fontId="1" fillId="0" borderId="0" xfId="0" applyFont="1" applyAlignment="1">
      <alignment horizontal="center"/>
    </xf>
    <xf numFmtId="9" fontId="1" fillId="0" borderId="0" xfId="5" applyFont="1" applyAlignment="1">
      <alignment horizontal="center"/>
    </xf>
    <xf numFmtId="44" fontId="1" fillId="0" borderId="0" xfId="4" applyFont="1" applyAlignment="1">
      <alignment horizontal="center"/>
    </xf>
    <xf numFmtId="44" fontId="1" fillId="2" borderId="0" xfId="4" applyFont="1" applyFill="1"/>
    <xf numFmtId="44" fontId="0" fillId="0" borderId="0" xfId="0" applyNumberFormat="1"/>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vertical="top"/>
    </xf>
    <xf numFmtId="0" fontId="21" fillId="0" borderId="0" xfId="0" applyFont="1" applyAlignment="1">
      <alignment horizontal="left" vertical="top"/>
    </xf>
    <xf numFmtId="0" fontId="1" fillId="0" borderId="0" xfId="0" applyFont="1" applyAlignment="1">
      <alignment vertical="top" wrapText="1"/>
    </xf>
    <xf numFmtId="0" fontId="0" fillId="0" borderId="0" xfId="0" applyAlignment="1">
      <alignment vertical="top" wrapText="1"/>
    </xf>
    <xf numFmtId="0" fontId="24" fillId="0" borderId="1" xfId="0" applyFont="1" applyBorder="1" applyAlignment="1">
      <alignment horizontal="center" vertical="top" wrapText="1"/>
    </xf>
    <xf numFmtId="0" fontId="0" fillId="0" borderId="0" xfId="0" applyAlignment="1">
      <alignment horizontal="center"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1" fillId="0" borderId="0" xfId="0" applyFont="1" applyAlignment="1">
      <alignment horizontal="center"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xf>
    <xf numFmtId="44" fontId="1" fillId="0" borderId="8" xfId="4" applyFont="1" applyBorder="1" applyAlignment="1">
      <alignment horizontal="left" vertical="top"/>
    </xf>
    <xf numFmtId="44" fontId="1" fillId="0" borderId="9" xfId="4" applyFont="1" applyBorder="1" applyAlignment="1">
      <alignment horizontal="left" vertical="top"/>
    </xf>
    <xf numFmtId="44" fontId="1" fillId="0" borderId="10" xfId="4" applyFont="1" applyBorder="1" applyAlignment="1">
      <alignment horizontal="left" vertical="top"/>
    </xf>
    <xf numFmtId="0" fontId="21" fillId="0" borderId="0" xfId="0" applyFont="1" applyAlignment="1">
      <alignment horizontal="left" vertical="top" wrapText="1"/>
    </xf>
    <xf numFmtId="0" fontId="1" fillId="0" borderId="0" xfId="0" applyFont="1" applyAlignment="1">
      <alignment horizontal="left" vertical="top" wrapText="1"/>
    </xf>
    <xf numFmtId="0" fontId="0" fillId="0" borderId="0" xfId="0" applyBorder="1" applyAlignment="1">
      <alignment horizontal="left" vertical="top"/>
    </xf>
    <xf numFmtId="0" fontId="0" fillId="0" borderId="0" xfId="0" applyAlignment="1">
      <alignment horizontal="center" vertical="top"/>
    </xf>
    <xf numFmtId="0" fontId="21" fillId="0" borderId="0" xfId="0" applyFont="1" applyBorder="1" applyAlignment="1">
      <alignment horizontal="left" vertical="top" wrapText="1"/>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0" xfId="0" applyFont="1" applyAlignment="1">
      <alignment horizontal="left" vertical="top"/>
    </xf>
    <xf numFmtId="0" fontId="12" fillId="0" borderId="0" xfId="1" applyFont="1" applyAlignment="1">
      <alignment horizontal="left"/>
    </xf>
    <xf numFmtId="0" fontId="7" fillId="0" borderId="0" xfId="1" applyFont="1" applyAlignment="1">
      <alignment horizontal="left"/>
    </xf>
    <xf numFmtId="0" fontId="10" fillId="0" borderId="14" xfId="1" applyFont="1" applyBorder="1" applyAlignment="1">
      <alignment horizontal="left"/>
    </xf>
    <xf numFmtId="0" fontId="10" fillId="0" borderId="15" xfId="1" applyFont="1" applyBorder="1" applyAlignment="1">
      <alignment horizontal="left"/>
    </xf>
    <xf numFmtId="0" fontId="10" fillId="0" borderId="16" xfId="1" applyFont="1" applyBorder="1" applyAlignment="1">
      <alignment horizontal="left"/>
    </xf>
    <xf numFmtId="0" fontId="10" fillId="0" borderId="29" xfId="1" applyFont="1" applyBorder="1" applyAlignment="1">
      <alignment horizontal="center"/>
    </xf>
    <xf numFmtId="0" fontId="10" fillId="0" borderId="16" xfId="1" applyFont="1" applyBorder="1" applyAlignment="1">
      <alignment horizontal="center"/>
    </xf>
    <xf numFmtId="0" fontId="13" fillId="0" borderId="11" xfId="1" applyFont="1" applyBorder="1" applyAlignment="1">
      <alignment horizontal="left"/>
    </xf>
    <xf numFmtId="0" fontId="13" fillId="0" borderId="20" xfId="1" applyFont="1" applyBorder="1" applyAlignment="1">
      <alignment horizontal="left"/>
    </xf>
    <xf numFmtId="0" fontId="11" fillId="0" borderId="29" xfId="1" applyFont="1" applyBorder="1" applyAlignment="1">
      <alignment horizontal="center"/>
    </xf>
    <xf numFmtId="0" fontId="11" fillId="0" borderId="16" xfId="1" applyFont="1" applyBorder="1" applyAlignment="1">
      <alignment horizontal="center"/>
    </xf>
    <xf numFmtId="0" fontId="14" fillId="0" borderId="14" xfId="1" applyFont="1" applyBorder="1" applyAlignment="1">
      <alignment horizontal="left"/>
    </xf>
    <xf numFmtId="0" fontId="14" fillId="0" borderId="16" xfId="1" applyFont="1" applyBorder="1" applyAlignment="1">
      <alignment horizontal="left"/>
    </xf>
    <xf numFmtId="0" fontId="10" fillId="0" borderId="21" xfId="1" applyFont="1" applyBorder="1" applyAlignment="1">
      <alignment horizontal="left" vertical="top"/>
    </xf>
    <xf numFmtId="0" fontId="10" fillId="0" borderId="0" xfId="1" applyFont="1" applyAlignment="1">
      <alignment horizontal="left" vertical="top"/>
    </xf>
    <xf numFmtId="0" fontId="10" fillId="0" borderId="24" xfId="1" applyFont="1" applyBorder="1" applyAlignment="1">
      <alignment horizontal="left"/>
    </xf>
    <xf numFmtId="0" fontId="10" fillId="0" borderId="4" xfId="1" applyFont="1" applyBorder="1" applyAlignment="1">
      <alignment horizontal="left"/>
    </xf>
    <xf numFmtId="0" fontId="11" fillId="0" borderId="40" xfId="1" applyFont="1" applyBorder="1" applyAlignment="1">
      <alignment horizontal="left"/>
    </xf>
    <xf numFmtId="0" fontId="11" fillId="0" borderId="27" xfId="1" applyFont="1" applyBorder="1" applyAlignment="1">
      <alignment horizontal="left"/>
    </xf>
    <xf numFmtId="0" fontId="10" fillId="0" borderId="18" xfId="1" applyFont="1" applyBorder="1"/>
    <xf numFmtId="0" fontId="10" fillId="0" borderId="20" xfId="1" applyFont="1" applyBorder="1"/>
    <xf numFmtId="0" fontId="10" fillId="0" borderId="5" xfId="1" applyFont="1" applyBorder="1" applyAlignment="1">
      <alignment horizontal="center"/>
    </xf>
    <xf numFmtId="0" fontId="10" fillId="0" borderId="20" xfId="1" applyFont="1" applyBorder="1" applyAlignment="1">
      <alignment horizontal="center"/>
    </xf>
    <xf numFmtId="49" fontId="9" fillId="2" borderId="18" xfId="1" applyNumberFormat="1" applyFont="1" applyFill="1" applyBorder="1" applyAlignment="1" applyProtection="1">
      <alignment horizontal="left"/>
      <protection locked="0"/>
    </xf>
    <xf numFmtId="49" fontId="9" fillId="2" borderId="20" xfId="1" applyNumberFormat="1" applyFont="1" applyFill="1" applyBorder="1" applyAlignment="1" applyProtection="1">
      <alignment horizontal="left"/>
      <protection locked="0"/>
    </xf>
    <xf numFmtId="49" fontId="9" fillId="2" borderId="5" xfId="1" applyNumberFormat="1" applyFont="1" applyFill="1" applyBorder="1" applyAlignment="1" applyProtection="1">
      <alignment horizontal="left"/>
      <protection locked="0"/>
    </xf>
    <xf numFmtId="49" fontId="9" fillId="2" borderId="30" xfId="1" applyNumberFormat="1" applyFont="1" applyFill="1" applyBorder="1" applyAlignment="1" applyProtection="1">
      <alignment horizontal="left"/>
      <protection locked="0"/>
    </xf>
    <xf numFmtId="49" fontId="9" fillId="2" borderId="3" xfId="1" applyNumberFormat="1" applyFont="1" applyFill="1" applyBorder="1" applyAlignment="1" applyProtection="1">
      <alignment horizontal="left"/>
      <protection locked="0"/>
    </xf>
    <xf numFmtId="49" fontId="9" fillId="2" borderId="6" xfId="1" applyNumberFormat="1" applyFont="1" applyFill="1" applyBorder="1" applyAlignment="1" applyProtection="1">
      <alignment horizontal="left"/>
      <protection locked="0"/>
    </xf>
    <xf numFmtId="0" fontId="10" fillId="0" borderId="28" xfId="1" applyFont="1" applyBorder="1" applyAlignment="1">
      <alignment horizontal="right"/>
    </xf>
    <xf numFmtId="0" fontId="10" fillId="0" borderId="27" xfId="1" applyFont="1" applyBorder="1" applyAlignment="1">
      <alignment horizontal="right"/>
    </xf>
    <xf numFmtId="0" fontId="10" fillId="0" borderId="32" xfId="1" applyFont="1" applyBorder="1" applyAlignment="1">
      <alignment horizontal="right"/>
    </xf>
    <xf numFmtId="0" fontId="10" fillId="0" borderId="33" xfId="1" applyFont="1" applyBorder="1" applyAlignment="1">
      <alignment horizontal="right"/>
    </xf>
    <xf numFmtId="0" fontId="10" fillId="0" borderId="34" xfId="1" applyFont="1" applyBorder="1" applyAlignment="1">
      <alignment horizontal="right"/>
    </xf>
    <xf numFmtId="0" fontId="10" fillId="0" borderId="15" xfId="1" applyFont="1" applyBorder="1" applyAlignment="1">
      <alignment horizontal="left" vertical="top" wrapText="1"/>
    </xf>
    <xf numFmtId="0" fontId="9" fillId="2" borderId="0" xfId="1" applyFont="1" applyFill="1" applyAlignment="1" applyProtection="1">
      <alignment horizontal="left"/>
      <protection locked="0"/>
    </xf>
    <xf numFmtId="0" fontId="14" fillId="0" borderId="21" xfId="1" applyFont="1" applyBorder="1" applyAlignment="1">
      <alignment horizontal="left"/>
    </xf>
    <xf numFmtId="0" fontId="14" fillId="0" borderId="0" xfId="1" applyFont="1" applyAlignment="1">
      <alignment horizontal="left"/>
    </xf>
    <xf numFmtId="0" fontId="14" fillId="0" borderId="25" xfId="1" applyFont="1" applyBorder="1" applyAlignment="1">
      <alignment horizontal="left"/>
    </xf>
    <xf numFmtId="43" fontId="9" fillId="2" borderId="21" xfId="3" applyFont="1" applyFill="1" applyBorder="1" applyAlignment="1" applyProtection="1">
      <protection locked="0"/>
    </xf>
    <xf numFmtId="43" fontId="9" fillId="2" borderId="0" xfId="3" applyFont="1" applyFill="1" applyBorder="1" applyAlignment="1" applyProtection="1">
      <protection locked="0"/>
    </xf>
    <xf numFmtId="43" fontId="9" fillId="2" borderId="25" xfId="3" applyFont="1" applyFill="1" applyBorder="1" applyAlignment="1" applyProtection="1">
      <protection locked="0"/>
    </xf>
    <xf numFmtId="43" fontId="9" fillId="2" borderId="21" xfId="3" applyFont="1" applyFill="1" applyBorder="1" applyAlignment="1" applyProtection="1">
      <alignment horizontal="left"/>
      <protection locked="0"/>
    </xf>
    <xf numFmtId="43" fontId="9" fillId="2" borderId="0" xfId="3" applyFont="1" applyFill="1" applyBorder="1" applyAlignment="1" applyProtection="1">
      <alignment horizontal="left"/>
      <protection locked="0"/>
    </xf>
    <xf numFmtId="43" fontId="9" fillId="2" borderId="25" xfId="3" applyFont="1" applyFill="1" applyBorder="1" applyAlignment="1" applyProtection="1">
      <alignment horizontal="left"/>
      <protection locked="0"/>
    </xf>
    <xf numFmtId="0" fontId="9" fillId="0" borderId="26" xfId="1" applyFont="1" applyBorder="1" applyAlignment="1" applyProtection="1">
      <alignment horizontal="left"/>
      <protection locked="0"/>
    </xf>
    <xf numFmtId="0" fontId="6" fillId="0" borderId="28" xfId="1" applyBorder="1" applyAlignment="1" applyProtection="1">
      <alignment horizontal="left"/>
      <protection locked="0"/>
    </xf>
    <xf numFmtId="167" fontId="14" fillId="0" borderId="21" xfId="1" applyNumberFormat="1" applyFont="1" applyBorder="1" applyAlignment="1">
      <alignment horizontal="left"/>
    </xf>
    <xf numFmtId="167" fontId="14" fillId="0" borderId="0" xfId="1" applyNumberFormat="1" applyFont="1" applyAlignment="1">
      <alignment horizontal="left"/>
    </xf>
    <xf numFmtId="167" fontId="14" fillId="0" borderId="25" xfId="1" applyNumberFormat="1" applyFont="1" applyBorder="1" applyAlignment="1">
      <alignment horizontal="left"/>
    </xf>
    <xf numFmtId="0" fontId="9" fillId="2" borderId="21" xfId="1" applyFont="1" applyFill="1" applyBorder="1" applyAlignment="1" applyProtection="1">
      <alignment horizontal="left"/>
      <protection locked="0"/>
    </xf>
    <xf numFmtId="0" fontId="9" fillId="2" borderId="25" xfId="1" applyFont="1" applyFill="1" applyBorder="1" applyAlignment="1" applyProtection="1">
      <alignment horizontal="left"/>
      <protection locked="0"/>
    </xf>
    <xf numFmtId="0" fontId="9" fillId="0" borderId="28" xfId="1" applyFont="1" applyBorder="1" applyAlignment="1" applyProtection="1">
      <alignment horizontal="left"/>
      <protection locked="0"/>
    </xf>
    <xf numFmtId="0" fontId="14" fillId="0" borderId="15" xfId="1" applyFont="1" applyBorder="1" applyAlignment="1">
      <alignment horizontal="left"/>
    </xf>
    <xf numFmtId="0" fontId="15" fillId="0" borderId="26" xfId="1" applyFont="1" applyBorder="1"/>
    <xf numFmtId="0" fontId="6" fillId="0" borderId="28" xfId="1" applyBorder="1"/>
    <xf numFmtId="0" fontId="9" fillId="0" borderId="15" xfId="1" applyFont="1" applyBorder="1" applyAlignment="1">
      <alignment horizontal="left"/>
    </xf>
    <xf numFmtId="0" fontId="6" fillId="2" borderId="21" xfId="1" applyFill="1" applyBorder="1" applyAlignment="1" applyProtection="1">
      <alignment horizontal="left"/>
      <protection locked="0"/>
    </xf>
    <xf numFmtId="0" fontId="6" fillId="0" borderId="28" xfId="1" applyBorder="1" applyProtection="1">
      <protection locked="0"/>
    </xf>
    <xf numFmtId="0" fontId="19" fillId="0" borderId="33" xfId="1" applyFont="1" applyBorder="1" applyAlignment="1">
      <alignment horizontal="left"/>
    </xf>
    <xf numFmtId="0" fontId="19" fillId="0" borderId="36" xfId="1" applyFont="1" applyBorder="1" applyAlignment="1">
      <alignment horizontal="left"/>
    </xf>
    <xf numFmtId="0" fontId="11" fillId="0" borderId="26" xfId="1" applyFont="1" applyBorder="1"/>
    <xf numFmtId="0" fontId="11" fillId="0" borderId="28" xfId="1" applyFont="1" applyBorder="1"/>
    <xf numFmtId="0" fontId="10" fillId="0" borderId="0" xfId="1" applyFont="1" applyAlignment="1">
      <alignment horizontal="right"/>
    </xf>
    <xf numFmtId="0" fontId="10" fillId="0" borderId="25" xfId="1" applyFont="1" applyBorder="1" applyAlignment="1">
      <alignment horizontal="right"/>
    </xf>
    <xf numFmtId="0" fontId="14" fillId="0" borderId="8" xfId="1" applyFont="1" applyBorder="1" applyAlignment="1">
      <alignment horizontal="left"/>
    </xf>
    <xf numFmtId="0" fontId="9" fillId="0" borderId="9" xfId="1" applyFont="1" applyBorder="1"/>
    <xf numFmtId="0" fontId="9" fillId="0" borderId="31" xfId="1" applyFont="1" applyBorder="1"/>
    <xf numFmtId="0" fontId="10" fillId="0" borderId="26" xfId="1" applyFont="1" applyBorder="1" applyAlignment="1">
      <alignment horizontal="right"/>
    </xf>
    <xf numFmtId="0" fontId="14" fillId="0" borderId="9" xfId="1" applyFont="1" applyBorder="1" applyAlignment="1">
      <alignment horizontal="left"/>
    </xf>
    <xf numFmtId="0" fontId="17" fillId="0" borderId="22" xfId="1" applyFont="1" applyBorder="1" applyAlignment="1">
      <alignment horizontal="left"/>
    </xf>
    <xf numFmtId="0" fontId="17" fillId="0" borderId="23" xfId="1" applyFont="1" applyBorder="1" applyAlignment="1">
      <alignment horizontal="left"/>
    </xf>
    <xf numFmtId="0" fontId="17" fillId="0" borderId="29" xfId="1" applyFont="1" applyBorder="1" applyAlignment="1">
      <alignment horizontal="left"/>
    </xf>
    <xf numFmtId="0" fontId="6" fillId="0" borderId="15" xfId="1" applyBorder="1" applyAlignment="1">
      <alignment horizontal="left"/>
    </xf>
    <xf numFmtId="0" fontId="6" fillId="0" borderId="17" xfId="1" applyBorder="1" applyAlignment="1">
      <alignment horizontal="left"/>
    </xf>
    <xf numFmtId="0" fontId="17" fillId="0" borderId="18" xfId="1" applyFont="1" applyBorder="1" applyAlignment="1">
      <alignment horizontal="left"/>
    </xf>
    <xf numFmtId="0" fontId="17" fillId="0" borderId="11" xfId="1" applyFont="1" applyBorder="1" applyAlignment="1">
      <alignment horizontal="left"/>
    </xf>
    <xf numFmtId="0" fontId="17" fillId="0" borderId="5" xfId="1" applyFont="1" applyBorder="1" applyAlignment="1">
      <alignment horizontal="left" vertical="top"/>
    </xf>
    <xf numFmtId="0" fontId="6" fillId="0" borderId="11" xfId="1" applyBorder="1" applyAlignment="1">
      <alignment horizontal="left" vertical="top"/>
    </xf>
    <xf numFmtId="0" fontId="6" fillId="0" borderId="19" xfId="1" applyBorder="1" applyAlignment="1">
      <alignment horizontal="left" vertical="top"/>
    </xf>
    <xf numFmtId="0" fontId="26" fillId="0" borderId="21" xfId="1" applyFont="1" applyBorder="1" applyAlignment="1">
      <alignment horizontal="center"/>
    </xf>
    <xf numFmtId="0" fontId="26" fillId="0" borderId="0" xfId="1" applyFont="1" applyBorder="1" applyAlignment="1">
      <alignment horizontal="center"/>
    </xf>
    <xf numFmtId="0" fontId="26" fillId="0" borderId="25" xfId="1" applyFont="1" applyBorder="1" applyAlignment="1">
      <alignment horizontal="center"/>
    </xf>
    <xf numFmtId="0" fontId="9" fillId="2" borderId="0" xfId="1" applyFont="1" applyFill="1" applyBorder="1" applyAlignment="1" applyProtection="1">
      <alignment horizontal="left"/>
      <protection locked="0"/>
    </xf>
    <xf numFmtId="0" fontId="6" fillId="2" borderId="0" xfId="1" applyFill="1" applyBorder="1" applyAlignment="1" applyProtection="1">
      <alignment horizontal="left"/>
      <protection locked="0"/>
    </xf>
    <xf numFmtId="0" fontId="6" fillId="2" borderId="25" xfId="1" applyFill="1" applyBorder="1" applyAlignment="1" applyProtection="1">
      <alignment horizontal="left"/>
      <protection locked="0"/>
    </xf>
  </cellXfs>
  <cellStyles count="6">
    <cellStyle name="Comma 2" xfId="3" xr:uid="{6DED444F-DA40-408A-91F5-46B225452BC9}"/>
    <cellStyle name="Currency" xfId="4" builtinId="4"/>
    <cellStyle name="Currency 2" xfId="2" xr:uid="{D4CDD814-5028-45FD-BE85-A06CAF5D60EE}"/>
    <cellStyle name="Normal" xfId="0" builtinId="0"/>
    <cellStyle name="Normal 2" xfId="1" xr:uid="{148F5135-40BD-4D7B-8834-D82BCDA7520F}"/>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638175</xdr:colOff>
          <xdr:row>23</xdr:row>
          <xdr:rowOff>19050</xdr:rowOff>
        </xdr:from>
        <xdr:to>
          <xdr:col>2</xdr:col>
          <xdr:colOff>790575</xdr:colOff>
          <xdr:row>24</xdr:row>
          <xdr:rowOff>14288</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HEARING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21</xdr:row>
          <xdr:rowOff>57150</xdr:rowOff>
        </xdr:from>
        <xdr:to>
          <xdr:col>4</xdr:col>
          <xdr:colOff>142875</xdr:colOff>
          <xdr:row>22</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DENTAL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28575</xdr:rowOff>
        </xdr:from>
        <xdr:to>
          <xdr:col>0</xdr:col>
          <xdr:colOff>409575</xdr:colOff>
          <xdr:row>22</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FICA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28575</xdr:rowOff>
        </xdr:from>
        <xdr:to>
          <xdr:col>0</xdr:col>
          <xdr:colOff>476250</xdr:colOff>
          <xdr:row>23</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UNEMPLOY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9525</xdr:rowOff>
        </xdr:from>
        <xdr:to>
          <xdr:col>0</xdr:col>
          <xdr:colOff>409575</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RETIREMENT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19050</xdr:rowOff>
        </xdr:from>
        <xdr:to>
          <xdr:col>0</xdr:col>
          <xdr:colOff>409575</xdr:colOff>
          <xdr:row>24</xdr:row>
          <xdr:rowOff>14288</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HOSPITAL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21</xdr:row>
          <xdr:rowOff>47625</xdr:rowOff>
        </xdr:from>
        <xdr:to>
          <xdr:col>2</xdr:col>
          <xdr:colOff>790575</xdr:colOff>
          <xdr:row>22</xdr:row>
          <xdr:rowOff>47625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LIFE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22</xdr:row>
          <xdr:rowOff>28575</xdr:rowOff>
        </xdr:from>
        <xdr:to>
          <xdr:col>2</xdr:col>
          <xdr:colOff>790575</xdr:colOff>
          <xdr:row>23</xdr:row>
          <xdr:rowOff>47625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22</xdr:row>
          <xdr:rowOff>57150</xdr:rowOff>
        </xdr:from>
        <xdr:to>
          <xdr:col>4</xdr:col>
          <xdr:colOff>219075</xdr:colOff>
          <xdr:row>23</xdr:row>
          <xdr:rowOff>47625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WORK COMP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23</xdr:row>
          <xdr:rowOff>76200</xdr:rowOff>
        </xdr:from>
        <xdr:to>
          <xdr:col>2</xdr:col>
          <xdr:colOff>828675</xdr:colOff>
          <xdr:row>24</xdr:row>
          <xdr:rowOff>76200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OTHER:specify-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28575</xdr:rowOff>
        </xdr:from>
        <xdr:to>
          <xdr:col>3</xdr:col>
          <xdr:colOff>409575</xdr:colOff>
          <xdr:row>7</xdr:row>
          <xdr:rowOff>104775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ORIGINAL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7</xdr:row>
          <xdr:rowOff>28575</xdr:rowOff>
        </xdr:from>
        <xdr:to>
          <xdr:col>4</xdr:col>
          <xdr:colOff>257175</xdr:colOff>
          <xdr:row>7</xdr:row>
          <xdr:rowOff>104775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AMENDMENT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22</xdr:row>
          <xdr:rowOff>57150</xdr:rowOff>
        </xdr:from>
        <xdr:to>
          <xdr:col>4</xdr:col>
          <xdr:colOff>609600</xdr:colOff>
          <xdr:row>24</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Tuition Remission (list amount)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workbookViewId="0">
      <selection activeCell="G2" sqref="G2"/>
    </sheetView>
  </sheetViews>
  <sheetFormatPr defaultRowHeight="14.25" x14ac:dyDescent="0.45"/>
  <cols>
    <col min="1" max="1" width="19.86328125" customWidth="1"/>
    <col min="2" max="2" width="24.59765625" customWidth="1"/>
    <col min="3" max="3" width="21.265625" customWidth="1"/>
    <col min="4" max="4" width="24.1328125" customWidth="1"/>
    <col min="5" max="5" width="21.265625" customWidth="1"/>
    <col min="7" max="7" width="14.86328125" customWidth="1"/>
  </cols>
  <sheetData>
    <row r="1" spans="1:7" ht="69.75" customHeight="1" x14ac:dyDescent="0.5">
      <c r="A1" s="7" t="s">
        <v>0</v>
      </c>
      <c r="B1" s="9" t="s">
        <v>1</v>
      </c>
      <c r="C1" s="5" t="s">
        <v>2</v>
      </c>
      <c r="D1" s="6" t="s">
        <v>3</v>
      </c>
      <c r="E1" s="13" t="s">
        <v>4</v>
      </c>
      <c r="G1" s="24" t="s">
        <v>66</v>
      </c>
    </row>
    <row r="2" spans="1:7" ht="102.95" customHeight="1" x14ac:dyDescent="0.45">
      <c r="A2" s="2" t="s">
        <v>5</v>
      </c>
      <c r="B2" s="10" t="s">
        <v>6</v>
      </c>
      <c r="C2" s="3" t="s">
        <v>6</v>
      </c>
      <c r="D2" s="20" t="s">
        <v>7</v>
      </c>
      <c r="E2" s="22" t="s">
        <v>8</v>
      </c>
      <c r="G2" s="19" t="s">
        <v>65</v>
      </c>
    </row>
    <row r="3" spans="1:7" ht="102.95" customHeight="1" x14ac:dyDescent="0.45">
      <c r="A3" s="2" t="s">
        <v>9</v>
      </c>
      <c r="B3" s="10" t="s">
        <v>10</v>
      </c>
      <c r="C3" s="3" t="s">
        <v>10</v>
      </c>
      <c r="D3" s="20" t="s">
        <v>11</v>
      </c>
      <c r="E3" s="1"/>
    </row>
    <row r="4" spans="1:7" ht="102.95" customHeight="1" x14ac:dyDescent="0.45">
      <c r="A4" s="2" t="s">
        <v>12</v>
      </c>
      <c r="B4" s="10" t="s">
        <v>13</v>
      </c>
      <c r="C4" s="3" t="s">
        <v>14</v>
      </c>
      <c r="D4" s="22" t="s">
        <v>15</v>
      </c>
      <c r="E4" s="1"/>
    </row>
    <row r="5" spans="1:7" ht="102.95" customHeight="1" x14ac:dyDescent="0.45">
      <c r="A5" s="2" t="s">
        <v>16</v>
      </c>
      <c r="B5" s="11" t="s">
        <v>17</v>
      </c>
      <c r="C5" s="4" t="s">
        <v>18</v>
      </c>
      <c r="D5" s="22" t="s">
        <v>19</v>
      </c>
      <c r="E5" s="1"/>
    </row>
    <row r="6" spans="1:7" ht="102.95" customHeight="1" x14ac:dyDescent="0.45">
      <c r="A6" s="2" t="s">
        <v>20</v>
      </c>
      <c r="B6" s="11" t="s">
        <v>21</v>
      </c>
      <c r="C6" s="4" t="s">
        <v>22</v>
      </c>
      <c r="D6" s="21" t="s">
        <v>23</v>
      </c>
      <c r="E6" s="1"/>
    </row>
    <row r="7" spans="1:7" ht="102.95" customHeight="1" x14ac:dyDescent="0.45">
      <c r="A7" s="2" t="s">
        <v>24</v>
      </c>
      <c r="B7" s="10" t="s">
        <v>25</v>
      </c>
      <c r="C7" s="4" t="s">
        <v>26</v>
      </c>
      <c r="D7" s="21" t="s">
        <v>27</v>
      </c>
      <c r="E7" s="1"/>
    </row>
    <row r="8" spans="1:7" ht="102.95" customHeight="1" x14ac:dyDescent="0.45">
      <c r="A8" s="2" t="s">
        <v>28</v>
      </c>
      <c r="B8" s="10" t="s">
        <v>29</v>
      </c>
      <c r="C8" s="4" t="s">
        <v>30</v>
      </c>
      <c r="D8" s="23" t="s">
        <v>31</v>
      </c>
      <c r="E8" s="1"/>
    </row>
    <row r="9" spans="1:7" ht="102.95" customHeight="1" x14ac:dyDescent="0.45">
      <c r="A9" s="2" t="s">
        <v>32</v>
      </c>
      <c r="B9" s="12" t="s">
        <v>33</v>
      </c>
      <c r="C9" s="3" t="s">
        <v>34</v>
      </c>
      <c r="D9" s="21"/>
      <c r="E9" s="1"/>
    </row>
    <row r="10" spans="1:7" ht="102.95" customHeight="1" x14ac:dyDescent="0.45">
      <c r="A10" s="2" t="s">
        <v>35</v>
      </c>
      <c r="B10" s="10" t="s">
        <v>36</v>
      </c>
      <c r="C10" s="3" t="s">
        <v>37</v>
      </c>
      <c r="D10" s="3"/>
      <c r="E10" s="1"/>
    </row>
    <row r="11" spans="1:7" ht="102.95" customHeight="1" x14ac:dyDescent="0.45">
      <c r="A11" s="2" t="s">
        <v>38</v>
      </c>
      <c r="B11" s="10" t="s">
        <v>39</v>
      </c>
      <c r="C11" s="3" t="s">
        <v>40</v>
      </c>
      <c r="D11" s="3"/>
      <c r="E11" s="1"/>
    </row>
    <row r="12" spans="1:7" ht="102.95" customHeight="1" x14ac:dyDescent="0.45">
      <c r="A12" s="2" t="s">
        <v>41</v>
      </c>
      <c r="B12" s="11" t="s">
        <v>42</v>
      </c>
      <c r="C12" s="3" t="s">
        <v>43</v>
      </c>
      <c r="D12" s="3"/>
      <c r="E12" s="1"/>
    </row>
    <row r="13" spans="1:7" ht="102.95" customHeight="1" x14ac:dyDescent="0.45">
      <c r="A13" s="2" t="s">
        <v>44</v>
      </c>
      <c r="B13" s="10" t="s">
        <v>45</v>
      </c>
      <c r="C13" s="3" t="s">
        <v>46</v>
      </c>
      <c r="D13" s="3"/>
      <c r="E13" s="1"/>
    </row>
    <row r="14" spans="1:7" ht="102.95" customHeight="1" x14ac:dyDescent="0.45">
      <c r="A14" s="2" t="s">
        <v>47</v>
      </c>
      <c r="B14" s="10" t="s">
        <v>48</v>
      </c>
      <c r="C14" s="3" t="s">
        <v>49</v>
      </c>
      <c r="D14" s="3"/>
      <c r="E14" s="1"/>
    </row>
    <row r="15" spans="1:7" ht="102.95" customHeight="1" x14ac:dyDescent="0.45">
      <c r="A15" s="2" t="s">
        <v>50</v>
      </c>
      <c r="B15" s="10" t="s">
        <v>51</v>
      </c>
      <c r="C15" s="3" t="s">
        <v>52</v>
      </c>
      <c r="D15" s="3"/>
      <c r="E15" s="1"/>
    </row>
    <row r="16" spans="1:7" ht="102.95" customHeight="1" x14ac:dyDescent="0.45">
      <c r="A16" s="2" t="s">
        <v>53</v>
      </c>
      <c r="B16" s="11" t="s">
        <v>54</v>
      </c>
      <c r="C16" s="3" t="s">
        <v>55</v>
      </c>
      <c r="D16" s="3"/>
      <c r="E16" s="1"/>
    </row>
    <row r="17" spans="1:4" ht="102.95" customHeight="1" x14ac:dyDescent="0.45">
      <c r="A17" s="2" t="s">
        <v>56</v>
      </c>
      <c r="B17" s="10" t="s">
        <v>57</v>
      </c>
      <c r="C17" s="2"/>
      <c r="D17" s="3"/>
    </row>
    <row r="18" spans="1:4" ht="102.95" customHeight="1" x14ac:dyDescent="0.45">
      <c r="A18" s="16" t="s">
        <v>58</v>
      </c>
      <c r="B18" s="14" t="s">
        <v>59</v>
      </c>
      <c r="C18" s="1"/>
      <c r="D18" s="8"/>
    </row>
    <row r="19" spans="1:4" ht="102.95" customHeight="1" x14ac:dyDescent="0.45">
      <c r="A19" s="2" t="s">
        <v>60</v>
      </c>
      <c r="B19" s="4" t="s">
        <v>61</v>
      </c>
      <c r="C19" s="2"/>
      <c r="D19" s="3"/>
    </row>
    <row r="20" spans="1:4" ht="102.95" customHeight="1" x14ac:dyDescent="0.45">
      <c r="A20" s="17" t="s">
        <v>62</v>
      </c>
      <c r="B20" s="2"/>
      <c r="C20" s="2"/>
      <c r="D20" s="2"/>
    </row>
    <row r="21" spans="1:4" ht="102.95" customHeight="1" x14ac:dyDescent="0.45">
      <c r="A21" s="2" t="s">
        <v>63</v>
      </c>
      <c r="B21" s="15"/>
      <c r="C21" s="15"/>
      <c r="D21" s="15"/>
    </row>
    <row r="22" spans="1:4" ht="102.95" customHeight="1" x14ac:dyDescent="0.45">
      <c r="A22" s="2" t="s">
        <v>64</v>
      </c>
      <c r="B22" s="15"/>
      <c r="C22" s="15"/>
      <c r="D22" s="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9A39A-6F8B-44F7-AAF0-66F8C2FA49B6}">
  <sheetPr>
    <tabColor rgb="FFFF0000"/>
  </sheetPr>
  <dimension ref="A1:L57"/>
  <sheetViews>
    <sheetView tabSelected="1" workbookViewId="0"/>
  </sheetViews>
  <sheetFormatPr defaultColWidth="9" defaultRowHeight="14.25" x14ac:dyDescent="0.45"/>
  <cols>
    <col min="1" max="1" width="16" style="28" customWidth="1"/>
    <col min="2" max="2" width="14.73046875" style="28" customWidth="1"/>
    <col min="3" max="3" width="43.265625" style="28" customWidth="1"/>
    <col min="4" max="4" width="53.73046875" style="90" customWidth="1"/>
    <col min="5" max="5" width="30.1328125" style="18" customWidth="1"/>
    <col min="6" max="6" width="23.1328125" style="18" customWidth="1"/>
    <col min="7" max="7" width="52.73046875" style="18" customWidth="1"/>
    <col min="8" max="16384" width="9" style="18"/>
  </cols>
  <sheetData>
    <row r="1" spans="1:12" x14ac:dyDescent="0.45">
      <c r="A1" s="105" t="s">
        <v>213</v>
      </c>
      <c r="L1" s="100"/>
    </row>
    <row r="2" spans="1:12" x14ac:dyDescent="0.45">
      <c r="A2" s="18"/>
      <c r="B2" s="18"/>
      <c r="C2" s="18"/>
      <c r="D2" s="18"/>
    </row>
    <row r="3" spans="1:12" ht="14.25" customHeight="1" x14ac:dyDescent="0.45">
      <c r="A3" s="108" t="s">
        <v>220</v>
      </c>
      <c r="B3" s="106"/>
      <c r="C3" s="106"/>
      <c r="D3" s="106"/>
      <c r="E3" s="106"/>
      <c r="F3" s="106"/>
      <c r="G3" s="106"/>
      <c r="H3" s="106"/>
      <c r="I3" s="106"/>
      <c r="J3" s="106"/>
      <c r="K3" s="106"/>
    </row>
    <row r="4" spans="1:12" x14ac:dyDescent="0.45">
      <c r="A4" s="108"/>
      <c r="B4" s="108"/>
      <c r="C4" s="108"/>
      <c r="D4" s="108"/>
      <c r="E4" s="108"/>
      <c r="F4" s="108"/>
      <c r="G4" s="108"/>
      <c r="H4" s="108"/>
      <c r="I4" s="108"/>
      <c r="J4" s="108"/>
      <c r="K4" s="108"/>
    </row>
    <row r="5" spans="1:12" s="107" customFormat="1" x14ac:dyDescent="0.45">
      <c r="A5" s="107" t="s">
        <v>221</v>
      </c>
    </row>
    <row r="6" spans="1:12" s="107" customFormat="1" x14ac:dyDescent="0.45">
      <c r="A6" s="107" t="s">
        <v>222</v>
      </c>
    </row>
    <row r="7" spans="1:12" s="107" customFormat="1" x14ac:dyDescent="0.45">
      <c r="A7" s="107" t="s">
        <v>223</v>
      </c>
    </row>
    <row r="8" spans="1:12" s="107" customFormat="1" x14ac:dyDescent="0.45">
      <c r="A8" s="110" t="s">
        <v>262</v>
      </c>
    </row>
    <row r="9" spans="1:12" s="107" customFormat="1" x14ac:dyDescent="0.45">
      <c r="A9" s="107" t="s">
        <v>224</v>
      </c>
    </row>
    <row r="10" spans="1:12" s="107" customFormat="1" x14ac:dyDescent="0.45">
      <c r="A10" s="107" t="s">
        <v>225</v>
      </c>
    </row>
    <row r="11" spans="1:12" s="107" customFormat="1" x14ac:dyDescent="0.45">
      <c r="A11" s="107" t="s">
        <v>226</v>
      </c>
    </row>
    <row r="12" spans="1:12" x14ac:dyDescent="0.45">
      <c r="A12" s="18" t="s">
        <v>227</v>
      </c>
      <c r="B12" s="18"/>
      <c r="C12" s="18"/>
      <c r="D12" s="18"/>
    </row>
    <row r="13" spans="1:12" s="107" customFormat="1" x14ac:dyDescent="0.45"/>
    <row r="14" spans="1:12" s="107" customFormat="1" x14ac:dyDescent="0.45">
      <c r="A14" s="107" t="s">
        <v>228</v>
      </c>
    </row>
    <row r="15" spans="1:12" s="107" customFormat="1" x14ac:dyDescent="0.45">
      <c r="A15" s="107" t="s">
        <v>229</v>
      </c>
    </row>
    <row r="16" spans="1:12" s="107" customFormat="1" x14ac:dyDescent="0.45">
      <c r="A16" s="107" t="s">
        <v>230</v>
      </c>
    </row>
    <row r="17" spans="1:4" s="107" customFormat="1" x14ac:dyDescent="0.45">
      <c r="A17" s="107" t="s">
        <v>231</v>
      </c>
    </row>
    <row r="18" spans="1:4" s="107" customFormat="1" x14ac:dyDescent="0.45">
      <c r="A18" s="107" t="s">
        <v>232</v>
      </c>
    </row>
    <row r="19" spans="1:4" s="107" customFormat="1" x14ac:dyDescent="0.45">
      <c r="A19" s="107" t="s">
        <v>233</v>
      </c>
    </row>
    <row r="20" spans="1:4" s="107" customFormat="1" x14ac:dyDescent="0.45">
      <c r="A20" s="107" t="s">
        <v>234</v>
      </c>
    </row>
    <row r="21" spans="1:4" s="107" customFormat="1" x14ac:dyDescent="0.45">
      <c r="A21" s="107" t="s">
        <v>235</v>
      </c>
    </row>
    <row r="22" spans="1:4" s="107" customFormat="1" x14ac:dyDescent="0.45">
      <c r="A22" s="107" t="s">
        <v>239</v>
      </c>
    </row>
    <row r="23" spans="1:4" s="107" customFormat="1" x14ac:dyDescent="0.45">
      <c r="A23" s="107" t="s">
        <v>236</v>
      </c>
    </row>
    <row r="24" spans="1:4" s="107" customFormat="1" x14ac:dyDescent="0.45">
      <c r="A24" s="107" t="s">
        <v>237</v>
      </c>
    </row>
    <row r="25" spans="1:4" s="107" customFormat="1" x14ac:dyDescent="0.45">
      <c r="A25" s="107" t="s">
        <v>238</v>
      </c>
    </row>
    <row r="26" spans="1:4" s="107" customFormat="1" x14ac:dyDescent="0.45">
      <c r="A26" s="107" t="s">
        <v>240</v>
      </c>
    </row>
    <row r="27" spans="1:4" s="107" customFormat="1" x14ac:dyDescent="0.45"/>
    <row r="28" spans="1:4" s="107" customFormat="1" x14ac:dyDescent="0.45">
      <c r="A28" s="107" t="s">
        <v>271</v>
      </c>
    </row>
    <row r="29" spans="1:4" s="107" customFormat="1" x14ac:dyDescent="0.45">
      <c r="A29" s="107" t="s">
        <v>241</v>
      </c>
    </row>
    <row r="30" spans="1:4" x14ac:dyDescent="0.45">
      <c r="A30" s="18" t="s">
        <v>268</v>
      </c>
      <c r="B30" s="18"/>
      <c r="C30" s="18"/>
      <c r="D30" s="18"/>
    </row>
    <row r="31" spans="1:4" s="107" customFormat="1" x14ac:dyDescent="0.45">
      <c r="A31" s="107" t="s">
        <v>269</v>
      </c>
    </row>
    <row r="32" spans="1:4" s="107" customFormat="1" x14ac:dyDescent="0.45">
      <c r="A32" s="107" t="s">
        <v>245</v>
      </c>
    </row>
    <row r="33" spans="1:5" s="107" customFormat="1" x14ac:dyDescent="0.45"/>
    <row r="34" spans="1:5" s="107" customFormat="1" x14ac:dyDescent="0.45"/>
    <row r="35" spans="1:5" s="107" customFormat="1" x14ac:dyDescent="0.45"/>
    <row r="36" spans="1:5" s="107" customFormat="1" x14ac:dyDescent="0.45">
      <c r="A36" s="107" t="s">
        <v>244</v>
      </c>
    </row>
    <row r="37" spans="1:5" s="107" customFormat="1" x14ac:dyDescent="0.45"/>
    <row r="38" spans="1:5" s="107" customFormat="1" x14ac:dyDescent="0.45"/>
    <row r="40" spans="1:5" x14ac:dyDescent="0.45">
      <c r="A40" s="91" t="s">
        <v>211</v>
      </c>
    </row>
    <row r="41" spans="1:5" x14ac:dyDescent="0.45">
      <c r="A41" s="101" t="s">
        <v>186</v>
      </c>
    </row>
    <row r="42" spans="1:5" x14ac:dyDescent="0.45">
      <c r="D42" s="102" t="s">
        <v>187</v>
      </c>
    </row>
    <row r="43" spans="1:5" ht="171" x14ac:dyDescent="0.45">
      <c r="A43" s="90" t="s">
        <v>188</v>
      </c>
      <c r="B43" s="28" t="s">
        <v>174</v>
      </c>
      <c r="C43" s="90" t="s">
        <v>189</v>
      </c>
      <c r="D43" s="28" t="s">
        <v>190</v>
      </c>
    </row>
    <row r="44" spans="1:5" ht="85.5" x14ac:dyDescent="0.45">
      <c r="B44" s="28" t="s">
        <v>175</v>
      </c>
      <c r="C44" s="90" t="s">
        <v>191</v>
      </c>
      <c r="D44" s="90" t="s">
        <v>192</v>
      </c>
    </row>
    <row r="45" spans="1:5" ht="85.5" x14ac:dyDescent="0.45">
      <c r="B45" s="28" t="s">
        <v>172</v>
      </c>
      <c r="C45" s="90" t="s">
        <v>193</v>
      </c>
      <c r="D45" s="90" t="s">
        <v>194</v>
      </c>
    </row>
    <row r="46" spans="1:5" ht="85.5" x14ac:dyDescent="0.45">
      <c r="B46" s="28" t="s">
        <v>173</v>
      </c>
      <c r="C46" s="90" t="s">
        <v>195</v>
      </c>
      <c r="D46" s="90" t="s">
        <v>196</v>
      </c>
    </row>
    <row r="47" spans="1:5" x14ac:dyDescent="0.45">
      <c r="C47" s="90"/>
      <c r="D47" s="28"/>
    </row>
    <row r="48" spans="1:5" ht="15.75" customHeight="1" x14ac:dyDescent="0.45">
      <c r="C48" s="90"/>
      <c r="D48" s="102" t="s">
        <v>187</v>
      </c>
      <c r="E48" s="103" t="s">
        <v>197</v>
      </c>
    </row>
    <row r="49" spans="1:5" ht="128.25" x14ac:dyDescent="0.45">
      <c r="A49" s="90" t="s">
        <v>198</v>
      </c>
      <c r="B49" s="90" t="s">
        <v>199</v>
      </c>
      <c r="C49" s="90" t="s">
        <v>200</v>
      </c>
      <c r="D49" s="90" t="s">
        <v>201</v>
      </c>
      <c r="E49" s="100" t="s">
        <v>202</v>
      </c>
    </row>
    <row r="50" spans="1:5" ht="114" x14ac:dyDescent="0.45">
      <c r="B50" s="28" t="s">
        <v>167</v>
      </c>
      <c r="C50" s="90" t="s">
        <v>203</v>
      </c>
      <c r="D50" s="90" t="s">
        <v>263</v>
      </c>
    </row>
    <row r="51" spans="1:5" ht="85.5" x14ac:dyDescent="0.45">
      <c r="B51" s="28" t="s">
        <v>168</v>
      </c>
      <c r="C51" s="90" t="s">
        <v>204</v>
      </c>
      <c r="D51" s="90" t="s">
        <v>205</v>
      </c>
    </row>
    <row r="52" spans="1:5" ht="142.5" x14ac:dyDescent="0.45">
      <c r="B52" s="90" t="s">
        <v>264</v>
      </c>
      <c r="C52" s="90" t="s">
        <v>206</v>
      </c>
      <c r="D52" s="90" t="s">
        <v>265</v>
      </c>
    </row>
    <row r="53" spans="1:5" ht="128.25" x14ac:dyDescent="0.45">
      <c r="B53" s="90" t="s">
        <v>207</v>
      </c>
      <c r="C53" s="90" t="s">
        <v>208</v>
      </c>
      <c r="D53" s="90" t="s">
        <v>266</v>
      </c>
    </row>
    <row r="54" spans="1:5" ht="71.25" x14ac:dyDescent="0.45">
      <c r="B54" s="90" t="s">
        <v>209</v>
      </c>
      <c r="C54" s="90" t="s">
        <v>210</v>
      </c>
      <c r="D54" s="90" t="s">
        <v>267</v>
      </c>
    </row>
    <row r="55" spans="1:5" x14ac:dyDescent="0.45">
      <c r="C55" s="90"/>
      <c r="D55" s="18"/>
    </row>
    <row r="56" spans="1:5" x14ac:dyDescent="0.45">
      <c r="C56" s="90"/>
      <c r="D56" s="18"/>
    </row>
    <row r="57" spans="1:5" x14ac:dyDescent="0.45">
      <c r="C57" s="90"/>
      <c r="D57"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C109-F9D9-4D60-B970-3C0B9ABCD46E}">
  <sheetPr>
    <tabColor rgb="FFFFFF00"/>
  </sheetPr>
  <dimension ref="A1:G89"/>
  <sheetViews>
    <sheetView topLeftCell="A50" zoomScale="96" zoomScaleNormal="115" workbookViewId="0">
      <selection activeCell="A78" sqref="A78:G78"/>
    </sheetView>
  </sheetViews>
  <sheetFormatPr defaultColWidth="9" defaultRowHeight="14.25" x14ac:dyDescent="0.45"/>
  <cols>
    <col min="1" max="1" width="8" style="28" customWidth="1"/>
    <col min="2" max="2" width="18" style="28" customWidth="1"/>
    <col min="3" max="3" width="3.73046875" style="28" customWidth="1"/>
    <col min="4" max="4" width="8" style="28" customWidth="1"/>
    <col min="5" max="5" width="11.59765625" style="28" customWidth="1"/>
    <col min="6" max="6" width="4.59765625" style="28" customWidth="1"/>
    <col min="7" max="7" width="36.1328125" style="28" customWidth="1"/>
    <col min="8" max="8" width="9" style="28" customWidth="1"/>
    <col min="9" max="16384" width="9" style="28"/>
  </cols>
  <sheetData>
    <row r="1" spans="1:7" s="31" customFormat="1" ht="14.65" thickBot="1" x14ac:dyDescent="0.5">
      <c r="A1" s="31" t="s">
        <v>84</v>
      </c>
    </row>
    <row r="2" spans="1:7" ht="14.65" thickBot="1" x14ac:dyDescent="0.5">
      <c r="A2" s="156"/>
      <c r="B2" s="157"/>
      <c r="C2" s="157"/>
      <c r="D2" s="157"/>
      <c r="E2" s="157"/>
      <c r="F2" s="157"/>
      <c r="G2" s="158"/>
    </row>
    <row r="3" spans="1:7" s="31" customFormat="1" ht="14.65" thickBot="1" x14ac:dyDescent="0.5">
      <c r="A3" s="31" t="s">
        <v>85</v>
      </c>
      <c r="G3" s="31" t="s">
        <v>112</v>
      </c>
    </row>
    <row r="4" spans="1:7" ht="14.65" thickBot="1" x14ac:dyDescent="0.5">
      <c r="A4" s="161"/>
      <c r="B4" s="162"/>
      <c r="C4" s="162"/>
      <c r="D4" s="163"/>
      <c r="E4" s="26"/>
      <c r="F4" s="26"/>
      <c r="G4" s="104"/>
    </row>
    <row r="5" spans="1:7" s="31" customFormat="1" ht="14.65" thickBot="1" x14ac:dyDescent="0.5">
      <c r="A5" s="32" t="s">
        <v>86</v>
      </c>
      <c r="B5" s="32"/>
      <c r="C5" s="32"/>
      <c r="D5" s="32"/>
      <c r="E5" s="32"/>
      <c r="G5" s="31" t="s">
        <v>86</v>
      </c>
    </row>
    <row r="6" spans="1:7" ht="14.65" thickBot="1" x14ac:dyDescent="0.5">
      <c r="A6" s="161"/>
      <c r="B6" s="162"/>
      <c r="C6" s="162"/>
      <c r="D6" s="163"/>
      <c r="E6" s="26"/>
      <c r="G6" s="104"/>
    </row>
    <row r="7" spans="1:7" s="31" customFormat="1" ht="14.65" thickBot="1" x14ac:dyDescent="0.5">
      <c r="A7" s="32" t="s">
        <v>87</v>
      </c>
      <c r="B7" s="32"/>
      <c r="C7" s="32"/>
      <c r="D7" s="32"/>
      <c r="E7" s="32"/>
      <c r="G7" s="31" t="s">
        <v>87</v>
      </c>
    </row>
    <row r="8" spans="1:7" ht="14.65" thickBot="1" x14ac:dyDescent="0.5">
      <c r="A8" s="156"/>
      <c r="B8" s="157"/>
      <c r="C8" s="157"/>
      <c r="D8" s="158"/>
      <c r="E8" s="26"/>
      <c r="G8" s="30"/>
    </row>
    <row r="9" spans="1:7" x14ac:dyDescent="0.45">
      <c r="A9" s="26"/>
      <c r="B9" s="26"/>
      <c r="C9" s="26"/>
      <c r="D9" s="26"/>
      <c r="E9" s="26"/>
      <c r="G9" s="26"/>
    </row>
    <row r="10" spans="1:7" s="27" customFormat="1" x14ac:dyDescent="0.45">
      <c r="A10" s="176" t="s">
        <v>96</v>
      </c>
      <c r="B10" s="176"/>
      <c r="C10" s="176"/>
      <c r="D10" s="176"/>
      <c r="E10" s="176"/>
      <c r="F10" s="176"/>
      <c r="G10" s="176"/>
    </row>
    <row r="11" spans="1:7" s="31" customFormat="1" ht="14.65" thickBot="1" x14ac:dyDescent="0.5">
      <c r="A11" s="32" t="s">
        <v>88</v>
      </c>
      <c r="B11" s="32"/>
      <c r="C11" s="32"/>
      <c r="D11" s="32" t="s">
        <v>89</v>
      </c>
      <c r="E11" s="32"/>
      <c r="G11" s="31" t="s">
        <v>90</v>
      </c>
    </row>
    <row r="12" spans="1:7" ht="14.65" thickBot="1" x14ac:dyDescent="0.5">
      <c r="A12" s="156"/>
      <c r="B12" s="158"/>
      <c r="C12" s="26"/>
      <c r="D12" s="156"/>
      <c r="E12" s="158"/>
      <c r="G12" s="30"/>
    </row>
    <row r="13" spans="1:7" x14ac:dyDescent="0.45">
      <c r="A13" s="170"/>
      <c r="B13" s="170"/>
      <c r="C13" s="170"/>
      <c r="D13" s="170"/>
      <c r="E13" s="170"/>
      <c r="F13" s="170"/>
      <c r="G13" s="170"/>
    </row>
    <row r="14" spans="1:7" s="27" customFormat="1" x14ac:dyDescent="0.45">
      <c r="A14" s="29" t="s">
        <v>94</v>
      </c>
      <c r="B14" s="29"/>
      <c r="C14" s="29"/>
      <c r="D14" s="29"/>
      <c r="E14" s="29"/>
      <c r="F14" s="150"/>
      <c r="G14" s="150" t="s">
        <v>95</v>
      </c>
    </row>
    <row r="15" spans="1:7" s="31" customFormat="1" ht="14.65" thickBot="1" x14ac:dyDescent="0.5">
      <c r="A15" s="32" t="s">
        <v>91</v>
      </c>
      <c r="B15" s="32"/>
      <c r="C15" s="32"/>
      <c r="D15" s="32"/>
      <c r="E15" s="32"/>
      <c r="G15" s="31" t="s">
        <v>91</v>
      </c>
    </row>
    <row r="16" spans="1:7" ht="14.65" thickBot="1" x14ac:dyDescent="0.5">
      <c r="A16" s="156"/>
      <c r="B16" s="157"/>
      <c r="C16" s="157"/>
      <c r="D16" s="158"/>
      <c r="E16" s="26"/>
      <c r="G16" s="30"/>
    </row>
    <row r="17" spans="1:7" s="31" customFormat="1" ht="14.65" thickBot="1" x14ac:dyDescent="0.5">
      <c r="A17" s="32" t="s">
        <v>92</v>
      </c>
      <c r="B17" s="32"/>
      <c r="C17" s="32"/>
      <c r="D17" s="32"/>
      <c r="E17" s="32"/>
      <c r="G17" s="31" t="s">
        <v>92</v>
      </c>
    </row>
    <row r="18" spans="1:7" ht="14.65" thickBot="1" x14ac:dyDescent="0.5">
      <c r="A18" s="156"/>
      <c r="B18" s="157"/>
      <c r="C18" s="157"/>
      <c r="D18" s="158"/>
      <c r="E18" s="26"/>
      <c r="G18" s="30"/>
    </row>
    <row r="19" spans="1:7" s="31" customFormat="1" ht="14.65" thickBot="1" x14ac:dyDescent="0.5">
      <c r="A19" s="32" t="s">
        <v>93</v>
      </c>
      <c r="B19" s="32"/>
      <c r="C19" s="32"/>
      <c r="D19" s="32"/>
      <c r="E19" s="32"/>
      <c r="G19" s="31" t="s">
        <v>93</v>
      </c>
    </row>
    <row r="20" spans="1:7" ht="14.65" thickBot="1" x14ac:dyDescent="0.5">
      <c r="A20" s="156"/>
      <c r="B20" s="157"/>
      <c r="C20" s="157"/>
      <c r="D20" s="158"/>
      <c r="E20" s="26"/>
      <c r="G20" s="30"/>
    </row>
    <row r="21" spans="1:7" x14ac:dyDescent="0.45">
      <c r="A21" s="170"/>
      <c r="B21" s="170"/>
      <c r="C21" s="170"/>
      <c r="D21" s="170"/>
      <c r="E21" s="170"/>
      <c r="F21" s="170"/>
      <c r="G21" s="170"/>
    </row>
    <row r="22" spans="1:7" ht="14.65" thickBot="1" x14ac:dyDescent="0.5">
      <c r="A22" s="150" t="s">
        <v>254</v>
      </c>
    </row>
    <row r="23" spans="1:7" ht="14.65" thickBot="1" x14ac:dyDescent="0.5">
      <c r="A23" s="31" t="s">
        <v>253</v>
      </c>
      <c r="E23" s="173"/>
      <c r="F23" s="174"/>
      <c r="G23" s="175"/>
    </row>
    <row r="24" spans="1:7" ht="29.25" customHeight="1" x14ac:dyDescent="0.45">
      <c r="A24" s="172" t="s">
        <v>214</v>
      </c>
      <c r="B24" s="172"/>
      <c r="C24" s="172"/>
      <c r="D24" s="172"/>
      <c r="E24" s="172"/>
      <c r="F24" s="172"/>
      <c r="G24" s="172"/>
    </row>
    <row r="25" spans="1:7" ht="14.65" thickBot="1" x14ac:dyDescent="0.5">
      <c r="A25" s="164"/>
      <c r="B25" s="164"/>
      <c r="C25" s="164"/>
      <c r="D25" s="164"/>
      <c r="E25" s="164"/>
      <c r="F25" s="164"/>
      <c r="G25" s="164"/>
    </row>
    <row r="26" spans="1:7" s="27" customFormat="1" ht="14.65" thickBot="1" x14ac:dyDescent="0.5">
      <c r="A26" s="150" t="s">
        <v>97</v>
      </c>
      <c r="B26" s="150"/>
      <c r="C26" s="165"/>
      <c r="D26" s="166"/>
      <c r="E26" s="166"/>
      <c r="F26" s="167"/>
      <c r="G26" s="150"/>
    </row>
    <row r="27" spans="1:7" x14ac:dyDescent="0.45">
      <c r="A27" s="168" t="s">
        <v>270</v>
      </c>
      <c r="B27" s="168"/>
      <c r="C27" s="168"/>
      <c r="D27" s="168"/>
      <c r="E27" s="168"/>
      <c r="F27" s="168"/>
      <c r="G27" s="168"/>
    </row>
    <row r="28" spans="1:7" x14ac:dyDescent="0.45">
      <c r="A28" s="151"/>
      <c r="B28" s="151"/>
      <c r="C28" s="151"/>
      <c r="D28" s="151"/>
      <c r="E28" s="151"/>
      <c r="F28" s="151"/>
      <c r="G28" s="151"/>
    </row>
    <row r="29" spans="1:7" s="27" customFormat="1" ht="31.5" customHeight="1" x14ac:dyDescent="0.45">
      <c r="A29" s="169" t="s">
        <v>255</v>
      </c>
      <c r="B29" s="169"/>
      <c r="C29" s="169"/>
      <c r="D29" s="169"/>
      <c r="E29" s="169"/>
      <c r="F29" s="169"/>
      <c r="G29" s="169"/>
    </row>
    <row r="30" spans="1:7" ht="14.65" thickBot="1" x14ac:dyDescent="0.5"/>
    <row r="31" spans="1:7" ht="14.65" thickBot="1" x14ac:dyDescent="0.5">
      <c r="A31" s="33"/>
      <c r="B31" s="28" t="s">
        <v>5</v>
      </c>
      <c r="D31" s="33"/>
      <c r="E31" s="28" t="s">
        <v>44</v>
      </c>
    </row>
    <row r="32" spans="1:7" ht="14.65" thickBot="1" x14ac:dyDescent="0.5">
      <c r="A32" s="33"/>
      <c r="B32" s="28" t="s">
        <v>9</v>
      </c>
      <c r="D32" s="33"/>
      <c r="E32" s="28" t="s">
        <v>47</v>
      </c>
    </row>
    <row r="33" spans="1:7" ht="14.65" thickBot="1" x14ac:dyDescent="0.5">
      <c r="A33" s="33"/>
      <c r="B33" s="28" t="s">
        <v>12</v>
      </c>
      <c r="D33" s="33"/>
      <c r="E33" s="28" t="s">
        <v>50</v>
      </c>
    </row>
    <row r="34" spans="1:7" ht="14.65" thickBot="1" x14ac:dyDescent="0.5">
      <c r="A34" s="33"/>
      <c r="B34" s="28" t="s">
        <v>16</v>
      </c>
      <c r="D34" s="33"/>
      <c r="E34" s="28" t="s">
        <v>53</v>
      </c>
    </row>
    <row r="35" spans="1:7" ht="14.65" thickBot="1" x14ac:dyDescent="0.5">
      <c r="A35" s="33"/>
      <c r="B35" s="28" t="s">
        <v>20</v>
      </c>
      <c r="D35" s="33"/>
      <c r="E35" s="28" t="s">
        <v>56</v>
      </c>
    </row>
    <row r="36" spans="1:7" ht="14.65" thickBot="1" x14ac:dyDescent="0.5">
      <c r="A36" s="33"/>
      <c r="B36" s="28" t="s">
        <v>24</v>
      </c>
      <c r="D36" s="33"/>
      <c r="E36" s="28" t="s">
        <v>58</v>
      </c>
    </row>
    <row r="37" spans="1:7" ht="14.65" thickBot="1" x14ac:dyDescent="0.5">
      <c r="A37" s="33"/>
      <c r="B37" s="28" t="s">
        <v>28</v>
      </c>
      <c r="D37" s="33"/>
      <c r="E37" s="28" t="s">
        <v>60</v>
      </c>
    </row>
    <row r="38" spans="1:7" ht="14.65" thickBot="1" x14ac:dyDescent="0.5">
      <c r="A38" s="33"/>
      <c r="B38" s="28" t="s">
        <v>32</v>
      </c>
      <c r="D38" s="33"/>
      <c r="E38" s="28" t="s">
        <v>62</v>
      </c>
    </row>
    <row r="39" spans="1:7" x14ac:dyDescent="0.45">
      <c r="A39" s="33"/>
      <c r="B39" s="28" t="s">
        <v>35</v>
      </c>
      <c r="D39" s="33"/>
      <c r="E39" s="28" t="s">
        <v>63</v>
      </c>
    </row>
    <row r="40" spans="1:7" ht="14.65" thickBot="1" x14ac:dyDescent="0.5">
      <c r="A40" s="33"/>
      <c r="B40" s="28" t="s">
        <v>38</v>
      </c>
      <c r="D40" s="33"/>
      <c r="E40" s="28" t="s">
        <v>64</v>
      </c>
    </row>
    <row r="41" spans="1:7" ht="14.65" thickBot="1" x14ac:dyDescent="0.5">
      <c r="A41" s="33"/>
      <c r="B41" s="28" t="s">
        <v>41</v>
      </c>
    </row>
    <row r="42" spans="1:7" ht="32.25" customHeight="1" x14ac:dyDescent="0.45">
      <c r="A42" s="171"/>
      <c r="B42" s="171"/>
      <c r="C42" s="171"/>
      <c r="D42" s="171"/>
      <c r="E42" s="171"/>
      <c r="F42" s="171"/>
      <c r="G42" s="171"/>
    </row>
    <row r="43" spans="1:7" ht="14.65" thickBot="1" x14ac:dyDescent="0.5">
      <c r="A43" s="28" t="s">
        <v>98</v>
      </c>
    </row>
    <row r="44" spans="1:7" ht="14.65" thickBot="1" x14ac:dyDescent="0.5">
      <c r="A44" s="33"/>
      <c r="B44" s="28" t="s">
        <v>246</v>
      </c>
    </row>
    <row r="45" spans="1:7" ht="14.65" thickBot="1" x14ac:dyDescent="0.5">
      <c r="A45" s="33"/>
      <c r="B45" s="28" t="s">
        <v>99</v>
      </c>
    </row>
    <row r="46" spans="1:7" ht="14.65" thickBot="1" x14ac:dyDescent="0.5">
      <c r="A46" s="33"/>
      <c r="B46" s="28" t="s">
        <v>216</v>
      </c>
    </row>
    <row r="49" spans="1:7" ht="14.65" thickBot="1" x14ac:dyDescent="0.5">
      <c r="A49" s="28" t="s">
        <v>100</v>
      </c>
    </row>
    <row r="50" spans="1:7" ht="14.65" thickBot="1" x14ac:dyDescent="0.5">
      <c r="A50" s="33"/>
      <c r="B50" s="28" t="s">
        <v>101</v>
      </c>
    </row>
    <row r="51" spans="1:7" ht="14.65" thickBot="1" x14ac:dyDescent="0.5">
      <c r="A51" s="33"/>
      <c r="B51" s="28" t="s">
        <v>102</v>
      </c>
    </row>
    <row r="52" spans="1:7" ht="14.65" thickBot="1" x14ac:dyDescent="0.5">
      <c r="A52" s="33"/>
      <c r="B52" s="28" t="s">
        <v>103</v>
      </c>
    </row>
    <row r="53" spans="1:7" ht="14.65" thickBot="1" x14ac:dyDescent="0.5">
      <c r="A53" s="33"/>
      <c r="B53" s="28" t="s">
        <v>104</v>
      </c>
    </row>
    <row r="54" spans="1:7" ht="14.65" thickBot="1" x14ac:dyDescent="0.5">
      <c r="A54" s="33"/>
      <c r="B54" s="28" t="s">
        <v>217</v>
      </c>
    </row>
    <row r="55" spans="1:7" ht="14.65" thickBot="1" x14ac:dyDescent="0.5">
      <c r="A55" s="33"/>
      <c r="B55" s="28" t="s">
        <v>105</v>
      </c>
    </row>
    <row r="56" spans="1:7" ht="14.65" thickBot="1" x14ac:dyDescent="0.5">
      <c r="A56" s="33"/>
      <c r="B56" s="28" t="s">
        <v>218</v>
      </c>
    </row>
    <row r="57" spans="1:7" ht="14.65" thickBot="1" x14ac:dyDescent="0.5">
      <c r="A57" s="33"/>
      <c r="B57" s="28" t="s">
        <v>164</v>
      </c>
      <c r="D57" s="156"/>
      <c r="E57" s="157"/>
      <c r="F57" s="157"/>
      <c r="G57" s="158"/>
    </row>
    <row r="60" spans="1:7" ht="14.65" thickBot="1" x14ac:dyDescent="0.5">
      <c r="A60" s="28" t="s">
        <v>215</v>
      </c>
    </row>
    <row r="61" spans="1:7" ht="14.65" thickBot="1" x14ac:dyDescent="0.5">
      <c r="A61" s="33"/>
      <c r="B61" s="28" t="s">
        <v>176</v>
      </c>
      <c r="D61" s="33"/>
      <c r="E61" s="28" t="s">
        <v>172</v>
      </c>
    </row>
    <row r="62" spans="1:7" ht="14.65" thickBot="1" x14ac:dyDescent="0.5">
      <c r="A62" s="33"/>
      <c r="B62" s="28" t="s">
        <v>167</v>
      </c>
      <c r="D62" s="33"/>
      <c r="E62" s="28" t="s">
        <v>173</v>
      </c>
    </row>
    <row r="63" spans="1:7" ht="14.65" thickBot="1" x14ac:dyDescent="0.5">
      <c r="A63" s="33"/>
      <c r="B63" s="28" t="s">
        <v>168</v>
      </c>
      <c r="D63" s="33"/>
      <c r="E63" s="28" t="s">
        <v>174</v>
      </c>
    </row>
    <row r="64" spans="1:7" ht="14.65" thickBot="1" x14ac:dyDescent="0.5">
      <c r="A64" s="33"/>
      <c r="B64" s="28" t="s">
        <v>169</v>
      </c>
      <c r="D64" s="33"/>
      <c r="E64" s="28" t="s">
        <v>175</v>
      </c>
    </row>
    <row r="65" spans="1:7" ht="14.65" thickBot="1" x14ac:dyDescent="0.5">
      <c r="A65" s="33"/>
      <c r="B65" s="28" t="s">
        <v>170</v>
      </c>
    </row>
    <row r="66" spans="1:7" ht="14.65" thickBot="1" x14ac:dyDescent="0.5">
      <c r="A66" s="33"/>
      <c r="B66" s="28" t="s">
        <v>171</v>
      </c>
    </row>
    <row r="67" spans="1:7" ht="14.65" thickBot="1" x14ac:dyDescent="0.5">
      <c r="A67" s="33"/>
      <c r="B67" s="28" t="s">
        <v>164</v>
      </c>
      <c r="D67" s="156"/>
      <c r="E67" s="157"/>
      <c r="F67" s="157"/>
      <c r="G67" s="158"/>
    </row>
    <row r="69" spans="1:7" ht="14.65" thickBot="1" x14ac:dyDescent="0.5">
      <c r="A69" s="28" t="s">
        <v>256</v>
      </c>
    </row>
    <row r="70" spans="1:7" ht="73.5" customHeight="1" thickBot="1" x14ac:dyDescent="0.5">
      <c r="A70" s="161"/>
      <c r="B70" s="162"/>
      <c r="C70" s="162"/>
      <c r="D70" s="162"/>
      <c r="E70" s="162"/>
      <c r="F70" s="162"/>
      <c r="G70" s="163"/>
    </row>
    <row r="72" spans="1:7" ht="14.65" thickBot="1" x14ac:dyDescent="0.5">
      <c r="A72" s="28" t="s">
        <v>106</v>
      </c>
    </row>
    <row r="73" spans="1:7" ht="48.75" customHeight="1" thickBot="1" x14ac:dyDescent="0.5">
      <c r="A73" s="161"/>
      <c r="B73" s="162"/>
      <c r="C73" s="162"/>
      <c r="D73" s="162"/>
      <c r="E73" s="162"/>
      <c r="F73" s="162"/>
      <c r="G73" s="163"/>
    </row>
    <row r="75" spans="1:7" ht="14.65" thickBot="1" x14ac:dyDescent="0.5">
      <c r="A75" s="28" t="s">
        <v>107</v>
      </c>
    </row>
    <row r="76" spans="1:7" ht="14.65" thickBot="1" x14ac:dyDescent="0.5">
      <c r="A76" s="156"/>
      <c r="B76" s="157"/>
      <c r="C76" s="157"/>
      <c r="D76" s="157"/>
      <c r="E76" s="157"/>
      <c r="F76" s="157"/>
      <c r="G76" s="158"/>
    </row>
    <row r="77" spans="1:7" ht="14.65" thickBot="1" x14ac:dyDescent="0.5">
      <c r="A77" s="28" t="s">
        <v>111</v>
      </c>
    </row>
    <row r="78" spans="1:7" ht="34.9" customHeight="1" thickBot="1" x14ac:dyDescent="0.5">
      <c r="A78" s="161"/>
      <c r="B78" s="162"/>
      <c r="C78" s="162"/>
      <c r="D78" s="162"/>
      <c r="E78" s="162"/>
      <c r="F78" s="162"/>
      <c r="G78" s="163"/>
    </row>
    <row r="79" spans="1:7" ht="79.900000000000006" customHeight="1" thickBot="1" x14ac:dyDescent="0.5"/>
    <row r="80" spans="1:7" ht="47.25" customHeight="1" thickBot="1" x14ac:dyDescent="0.5">
      <c r="A80" s="33"/>
      <c r="B80" s="160" t="s">
        <v>109</v>
      </c>
      <c r="C80" s="160"/>
      <c r="D80" s="160"/>
      <c r="E80" s="160"/>
      <c r="F80" s="160"/>
      <c r="G80" s="160"/>
    </row>
    <row r="81" spans="1:7" ht="14.65" thickBot="1" x14ac:dyDescent="0.5"/>
    <row r="82" spans="1:7" ht="75" customHeight="1" thickBot="1" x14ac:dyDescent="0.5">
      <c r="A82" s="33"/>
      <c r="B82" s="160" t="s">
        <v>110</v>
      </c>
      <c r="C82" s="160"/>
      <c r="D82" s="160"/>
      <c r="E82" s="160"/>
      <c r="F82" s="160"/>
      <c r="G82" s="160"/>
    </row>
    <row r="83" spans="1:7" ht="14.65" thickBot="1" x14ac:dyDescent="0.5"/>
    <row r="84" spans="1:7" ht="46.5" customHeight="1" thickBot="1" x14ac:dyDescent="0.5">
      <c r="A84" s="33"/>
      <c r="B84" s="160" t="s">
        <v>108</v>
      </c>
      <c r="C84" s="160"/>
      <c r="D84" s="160"/>
      <c r="E84" s="160"/>
      <c r="F84" s="160"/>
      <c r="G84" s="160"/>
    </row>
    <row r="85" spans="1:7" ht="12.75" customHeight="1" x14ac:dyDescent="0.45">
      <c r="A85" s="87"/>
      <c r="B85" s="25"/>
      <c r="C85" s="25"/>
      <c r="D85" s="25"/>
      <c r="E85" s="25"/>
      <c r="F85" s="25"/>
      <c r="G85" s="25"/>
    </row>
    <row r="86" spans="1:7" ht="52.5" customHeight="1" x14ac:dyDescent="0.45">
      <c r="A86" s="159" t="s">
        <v>113</v>
      </c>
      <c r="B86" s="159"/>
      <c r="C86" s="159"/>
      <c r="D86" s="159"/>
      <c r="E86" s="159"/>
      <c r="F86" s="159"/>
      <c r="G86" s="159"/>
    </row>
    <row r="88" spans="1:7" ht="14.65" thickBot="1" x14ac:dyDescent="0.5">
      <c r="A88" s="28" t="s">
        <v>165</v>
      </c>
    </row>
    <row r="89" spans="1:7" ht="48.75" customHeight="1" thickBot="1" x14ac:dyDescent="0.5">
      <c r="A89" s="156"/>
      <c r="B89" s="157"/>
      <c r="C89" s="157"/>
      <c r="D89" s="157"/>
      <c r="E89" s="157"/>
      <c r="F89" s="157"/>
      <c r="G89" s="158"/>
    </row>
  </sheetData>
  <mergeCells count="30">
    <mergeCell ref="A2:G2"/>
    <mergeCell ref="A13:G13"/>
    <mergeCell ref="A42:G42"/>
    <mergeCell ref="A73:G73"/>
    <mergeCell ref="A21:G21"/>
    <mergeCell ref="A24:G24"/>
    <mergeCell ref="A4:D4"/>
    <mergeCell ref="A6:D6"/>
    <mergeCell ref="E23:G23"/>
    <mergeCell ref="A12:B12"/>
    <mergeCell ref="D12:E12"/>
    <mergeCell ref="A8:D8"/>
    <mergeCell ref="A16:D16"/>
    <mergeCell ref="A18:D18"/>
    <mergeCell ref="A20:D20"/>
    <mergeCell ref="A10:G10"/>
    <mergeCell ref="A78:G78"/>
    <mergeCell ref="A25:G25"/>
    <mergeCell ref="C26:F26"/>
    <mergeCell ref="D67:G67"/>
    <mergeCell ref="A76:G76"/>
    <mergeCell ref="A27:G27"/>
    <mergeCell ref="A29:G29"/>
    <mergeCell ref="A70:G70"/>
    <mergeCell ref="D57:G57"/>
    <mergeCell ref="A89:G89"/>
    <mergeCell ref="A86:G86"/>
    <mergeCell ref="B82:G82"/>
    <mergeCell ref="B80:G80"/>
    <mergeCell ref="B84:G8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21"/>
  <sheetViews>
    <sheetView zoomScale="85" zoomScaleNormal="85" workbookViewId="0">
      <selection activeCell="A10" sqref="A10"/>
    </sheetView>
  </sheetViews>
  <sheetFormatPr defaultColWidth="9" defaultRowHeight="14.25" x14ac:dyDescent="0.45"/>
  <cols>
    <col min="1" max="1" width="59.3984375" style="153" customWidth="1"/>
    <col min="2" max="2" width="37.59765625" style="153" customWidth="1"/>
    <col min="3" max="3" width="31.73046875" style="153" customWidth="1"/>
    <col min="4" max="4" width="32.86328125" style="153" customWidth="1"/>
    <col min="5" max="5" width="20.59765625" style="153" customWidth="1"/>
    <col min="6" max="6" width="39.3984375" style="153" customWidth="1"/>
    <col min="7" max="7" width="18.3984375" style="155" customWidth="1"/>
    <col min="8" max="8" width="32.59765625" style="153" customWidth="1"/>
    <col min="9" max="9" width="15.59765625" style="155" customWidth="1"/>
    <col min="10" max="10" width="39.59765625" style="155" customWidth="1"/>
    <col min="11" max="16384" width="9" style="153"/>
  </cols>
  <sheetData>
    <row r="1" spans="1:10" s="152" customFormat="1" ht="28.5" x14ac:dyDescent="0.45">
      <c r="A1" s="92" t="s">
        <v>75</v>
      </c>
      <c r="C1" s="99" t="s">
        <v>185</v>
      </c>
      <c r="G1" s="148"/>
      <c r="I1" s="148"/>
      <c r="J1" s="148"/>
    </row>
    <row r="2" spans="1:10" s="152" customFormat="1" ht="31.5" customHeight="1" x14ac:dyDescent="0.45">
      <c r="A2" s="152" t="s">
        <v>76</v>
      </c>
      <c r="B2" s="149">
        <f>'A1 Application'!A2</f>
        <v>0</v>
      </c>
      <c r="G2" s="148"/>
      <c r="I2" s="148"/>
      <c r="J2" s="148"/>
    </row>
    <row r="3" spans="1:10" s="152" customFormat="1" ht="31.5" customHeight="1" x14ac:dyDescent="0.45">
      <c r="A3" s="152" t="s">
        <v>67</v>
      </c>
      <c r="B3" s="149">
        <f>'A1 Application'!A4</f>
        <v>0</v>
      </c>
      <c r="G3" s="148"/>
      <c r="I3" s="148"/>
      <c r="J3" s="148"/>
    </row>
    <row r="4" spans="1:10" s="152" customFormat="1" ht="31.5" hidden="1" customHeight="1" x14ac:dyDescent="0.45">
      <c r="A4" s="152" t="s">
        <v>77</v>
      </c>
      <c r="G4" s="148"/>
      <c r="I4" s="148"/>
      <c r="J4" s="148"/>
    </row>
    <row r="5" spans="1:10" s="152" customFormat="1" ht="31.5" customHeight="1" x14ac:dyDescent="0.45">
      <c r="G5" s="148"/>
      <c r="I5" s="148"/>
      <c r="J5" s="148"/>
    </row>
    <row r="6" spans="1:10" ht="99.4" customHeight="1" x14ac:dyDescent="0.45">
      <c r="A6" s="93" t="s">
        <v>219</v>
      </c>
      <c r="B6" s="94" t="s">
        <v>69</v>
      </c>
      <c r="C6" s="94" t="s">
        <v>212</v>
      </c>
      <c r="D6" s="94" t="s">
        <v>68</v>
      </c>
      <c r="E6" s="94" t="s">
        <v>72</v>
      </c>
      <c r="F6" s="94" t="s">
        <v>71</v>
      </c>
      <c r="G6" s="94" t="s">
        <v>73</v>
      </c>
      <c r="H6" s="94" t="s">
        <v>70</v>
      </c>
      <c r="I6" s="94" t="s">
        <v>74</v>
      </c>
      <c r="J6" s="94" t="s">
        <v>166</v>
      </c>
    </row>
    <row r="7" spans="1:10" s="97" customFormat="1" ht="40.5" customHeight="1" x14ac:dyDescent="0.45">
      <c r="A7" s="95" t="s">
        <v>78</v>
      </c>
      <c r="B7" s="95" t="s">
        <v>79</v>
      </c>
      <c r="C7" s="95" t="s">
        <v>80</v>
      </c>
      <c r="D7" s="95" t="s">
        <v>81</v>
      </c>
      <c r="E7" s="95" t="s">
        <v>82</v>
      </c>
      <c r="F7" s="95" t="s">
        <v>83</v>
      </c>
      <c r="G7" s="96">
        <v>44135</v>
      </c>
      <c r="H7" s="95" t="s">
        <v>181</v>
      </c>
      <c r="I7" s="96">
        <v>44834</v>
      </c>
      <c r="J7" s="96"/>
    </row>
    <row r="8" spans="1:10" s="97" customFormat="1" ht="63" customHeight="1" x14ac:dyDescent="0.45">
      <c r="A8" s="95" t="s">
        <v>178</v>
      </c>
      <c r="B8" s="95" t="s">
        <v>177</v>
      </c>
      <c r="C8" s="95" t="s">
        <v>179</v>
      </c>
      <c r="D8" s="95" t="s">
        <v>182</v>
      </c>
      <c r="E8" s="95" t="s">
        <v>180</v>
      </c>
      <c r="F8" s="95" t="s">
        <v>183</v>
      </c>
      <c r="G8" s="96">
        <v>44166</v>
      </c>
      <c r="H8" s="95" t="s">
        <v>184</v>
      </c>
      <c r="I8" s="96">
        <v>44835</v>
      </c>
      <c r="J8" s="154"/>
    </row>
    <row r="9" spans="1:10" s="97" customFormat="1" ht="36.75" customHeight="1" x14ac:dyDescent="0.45">
      <c r="A9" s="95" t="s">
        <v>260</v>
      </c>
      <c r="B9" s="95" t="s">
        <v>252</v>
      </c>
      <c r="C9" s="95"/>
      <c r="D9" s="95"/>
      <c r="E9" s="95"/>
      <c r="F9" s="95" t="s">
        <v>251</v>
      </c>
      <c r="G9" s="96"/>
      <c r="H9" s="95" t="s">
        <v>250</v>
      </c>
      <c r="I9" s="96"/>
      <c r="J9" s="96"/>
    </row>
    <row r="10" spans="1:10" ht="30" customHeight="1" x14ac:dyDescent="0.45">
      <c r="A10" s="19"/>
      <c r="B10" s="19"/>
      <c r="C10" s="19"/>
      <c r="D10" s="19"/>
      <c r="E10" s="19"/>
      <c r="F10" s="19"/>
      <c r="G10" s="98"/>
      <c r="H10" s="19"/>
      <c r="I10" s="98"/>
      <c r="J10" s="98"/>
    </row>
    <row r="11" spans="1:10" ht="30" customHeight="1" x14ac:dyDescent="0.45">
      <c r="A11" s="19"/>
      <c r="B11" s="19"/>
      <c r="C11" s="19"/>
      <c r="D11" s="19"/>
      <c r="E11" s="19"/>
      <c r="F11" s="19"/>
      <c r="G11" s="98"/>
      <c r="H11" s="19"/>
      <c r="I11" s="98"/>
      <c r="J11" s="98"/>
    </row>
    <row r="12" spans="1:10" ht="30" customHeight="1" x14ac:dyDescent="0.45">
      <c r="A12" s="19"/>
      <c r="B12" s="19"/>
      <c r="C12" s="19"/>
      <c r="D12" s="19"/>
      <c r="E12" s="19"/>
      <c r="F12" s="19"/>
      <c r="G12" s="98"/>
      <c r="H12" s="19"/>
      <c r="I12" s="98"/>
      <c r="J12" s="98"/>
    </row>
    <row r="13" spans="1:10" ht="29.25" customHeight="1" x14ac:dyDescent="0.45">
      <c r="A13" s="19"/>
      <c r="B13" s="19"/>
      <c r="C13" s="19"/>
      <c r="D13" s="19"/>
      <c r="E13" s="19"/>
      <c r="F13" s="19"/>
      <c r="G13" s="98"/>
      <c r="H13" s="19"/>
      <c r="I13" s="98"/>
      <c r="J13" s="98"/>
    </row>
    <row r="14" spans="1:10" ht="29.25" customHeight="1" x14ac:dyDescent="0.45">
      <c r="A14" s="19"/>
      <c r="B14" s="19"/>
      <c r="C14" s="19"/>
      <c r="D14" s="19"/>
      <c r="E14" s="19"/>
      <c r="F14" s="19"/>
      <c r="G14" s="98"/>
      <c r="H14" s="19"/>
      <c r="I14" s="98"/>
      <c r="J14" s="98"/>
    </row>
    <row r="15" spans="1:10" ht="32.25" customHeight="1" x14ac:dyDescent="0.45">
      <c r="A15" s="19"/>
      <c r="B15" s="19"/>
      <c r="C15" s="19"/>
      <c r="D15" s="19"/>
      <c r="E15" s="19"/>
      <c r="F15" s="19"/>
      <c r="G15" s="98"/>
      <c r="H15" s="19"/>
      <c r="I15" s="98"/>
      <c r="J15" s="98"/>
    </row>
    <row r="16" spans="1:10" ht="30.75" customHeight="1" x14ac:dyDescent="0.45">
      <c r="A16" s="19"/>
      <c r="B16" s="19"/>
      <c r="C16" s="19"/>
      <c r="D16" s="19"/>
      <c r="E16" s="19"/>
      <c r="F16" s="19"/>
      <c r="G16" s="98"/>
      <c r="H16" s="19"/>
      <c r="I16" s="98"/>
      <c r="J16" s="98"/>
    </row>
    <row r="17" spans="1:10" ht="30.75" customHeight="1" x14ac:dyDescent="0.45">
      <c r="A17" s="19"/>
      <c r="B17" s="19"/>
      <c r="C17" s="19"/>
      <c r="D17" s="19"/>
      <c r="E17" s="19"/>
      <c r="F17" s="19"/>
      <c r="G17" s="98"/>
      <c r="H17" s="19"/>
      <c r="I17" s="98"/>
      <c r="J17" s="98"/>
    </row>
    <row r="18" spans="1:10" ht="31.5" customHeight="1" x14ac:dyDescent="0.45">
      <c r="A18" s="19"/>
      <c r="B18" s="19"/>
      <c r="C18" s="19"/>
      <c r="D18" s="19"/>
      <c r="E18" s="19"/>
      <c r="F18" s="19"/>
      <c r="G18" s="98"/>
      <c r="H18" s="19"/>
      <c r="I18" s="98"/>
      <c r="J18" s="98"/>
    </row>
    <row r="19" spans="1:10" ht="32.25" customHeight="1" x14ac:dyDescent="0.45">
      <c r="A19" s="19"/>
      <c r="B19" s="19"/>
      <c r="C19" s="19"/>
      <c r="D19" s="19"/>
      <c r="E19" s="19"/>
      <c r="F19" s="19"/>
      <c r="G19" s="98"/>
      <c r="H19" s="19"/>
      <c r="I19" s="98"/>
      <c r="J19" s="98"/>
    </row>
    <row r="20" spans="1:10" ht="32.25" customHeight="1" x14ac:dyDescent="0.45">
      <c r="A20" s="19"/>
      <c r="B20" s="19"/>
      <c r="C20" s="19"/>
      <c r="D20" s="19"/>
      <c r="E20" s="19"/>
      <c r="F20" s="19"/>
      <c r="G20" s="98"/>
      <c r="H20" s="19"/>
      <c r="I20" s="98"/>
      <c r="J20" s="98"/>
    </row>
    <row r="21" spans="1:10" ht="26.25" customHeight="1" x14ac:dyDescent="0.45">
      <c r="A21" s="19"/>
      <c r="B21" s="19"/>
      <c r="C21" s="19"/>
      <c r="D21" s="19"/>
      <c r="E21" s="19"/>
      <c r="F21" s="19"/>
      <c r="G21" s="98"/>
      <c r="H21" s="19"/>
      <c r="I21" s="98"/>
      <c r="J21" s="98"/>
    </row>
  </sheetData>
  <phoneticPr fontId="22" type="noConversion"/>
  <dataValidations count="1">
    <dataValidation type="list" allowBlank="1" showInputMessage="1" showErrorMessage="1" sqref="A12:B19" xr:uid="{00000000-0002-0000-0100-000001000000}">
      <formula1>PDMisuseAbuse</formula1>
    </dataValidation>
  </dataValidations>
  <pageMargins left="0.2" right="0" top="0.75" bottom="0.75" header="0.3" footer="0.3"/>
  <pageSetup scale="5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823C-44B5-49BC-835C-262E0EA09BA0}">
  <sheetPr>
    <tabColor rgb="FFFFFF00"/>
    <pageSetUpPr fitToPage="1"/>
  </sheetPr>
  <dimension ref="A1:H314"/>
  <sheetViews>
    <sheetView showZeros="0" showOutlineSymbols="0" zoomScale="87" zoomScaleNormal="87" workbookViewId="0">
      <selection activeCell="A4" sqref="A4:C4"/>
    </sheetView>
  </sheetViews>
  <sheetFormatPr defaultRowHeight="12.75" x14ac:dyDescent="0.35"/>
  <cols>
    <col min="1" max="1" width="24.73046875" style="34" customWidth="1"/>
    <col min="2" max="2" width="14.86328125" style="34" customWidth="1"/>
    <col min="3" max="3" width="13.3984375" style="34" customWidth="1"/>
    <col min="4" max="4" width="14.3984375" style="34" customWidth="1"/>
    <col min="5" max="6" width="17.3984375" style="34" customWidth="1"/>
    <col min="7" max="256" width="9" style="34"/>
    <col min="257" max="257" width="24.73046875" style="34" customWidth="1"/>
    <col min="258" max="258" width="14.86328125" style="34" customWidth="1"/>
    <col min="259" max="259" width="13.3984375" style="34" customWidth="1"/>
    <col min="260" max="260" width="14.3984375" style="34" customWidth="1"/>
    <col min="261" max="262" width="17.3984375" style="34" customWidth="1"/>
    <col min="263" max="512" width="9" style="34"/>
    <col min="513" max="513" width="24.73046875" style="34" customWidth="1"/>
    <col min="514" max="514" width="14.86328125" style="34" customWidth="1"/>
    <col min="515" max="515" width="13.3984375" style="34" customWidth="1"/>
    <col min="516" max="516" width="14.3984375" style="34" customWidth="1"/>
    <col min="517" max="518" width="17.3984375" style="34" customWidth="1"/>
    <col min="519" max="768" width="9" style="34"/>
    <col min="769" max="769" width="24.73046875" style="34" customWidth="1"/>
    <col min="770" max="770" width="14.86328125" style="34" customWidth="1"/>
    <col min="771" max="771" width="13.3984375" style="34" customWidth="1"/>
    <col min="772" max="772" width="14.3984375" style="34" customWidth="1"/>
    <col min="773" max="774" width="17.3984375" style="34" customWidth="1"/>
    <col min="775" max="1024" width="9" style="34"/>
    <col min="1025" max="1025" width="24.73046875" style="34" customWidth="1"/>
    <col min="1026" max="1026" width="14.86328125" style="34" customWidth="1"/>
    <col min="1027" max="1027" width="13.3984375" style="34" customWidth="1"/>
    <col min="1028" max="1028" width="14.3984375" style="34" customWidth="1"/>
    <col min="1029" max="1030" width="17.3984375" style="34" customWidth="1"/>
    <col min="1031" max="1280" width="9" style="34"/>
    <col min="1281" max="1281" width="24.73046875" style="34" customWidth="1"/>
    <col min="1282" max="1282" width="14.86328125" style="34" customWidth="1"/>
    <col min="1283" max="1283" width="13.3984375" style="34" customWidth="1"/>
    <col min="1284" max="1284" width="14.3984375" style="34" customWidth="1"/>
    <col min="1285" max="1286" width="17.3984375" style="34" customWidth="1"/>
    <col min="1287" max="1536" width="9" style="34"/>
    <col min="1537" max="1537" width="24.73046875" style="34" customWidth="1"/>
    <col min="1538" max="1538" width="14.86328125" style="34" customWidth="1"/>
    <col min="1539" max="1539" width="13.3984375" style="34" customWidth="1"/>
    <col min="1540" max="1540" width="14.3984375" style="34" customWidth="1"/>
    <col min="1541" max="1542" width="17.3984375" style="34" customWidth="1"/>
    <col min="1543" max="1792" width="9" style="34"/>
    <col min="1793" max="1793" width="24.73046875" style="34" customWidth="1"/>
    <col min="1794" max="1794" width="14.86328125" style="34" customWidth="1"/>
    <col min="1795" max="1795" width="13.3984375" style="34" customWidth="1"/>
    <col min="1796" max="1796" width="14.3984375" style="34" customWidth="1"/>
    <col min="1797" max="1798" width="17.3984375" style="34" customWidth="1"/>
    <col min="1799" max="2048" width="9" style="34"/>
    <col min="2049" max="2049" width="24.73046875" style="34" customWidth="1"/>
    <col min="2050" max="2050" width="14.86328125" style="34" customWidth="1"/>
    <col min="2051" max="2051" width="13.3984375" style="34" customWidth="1"/>
    <col min="2052" max="2052" width="14.3984375" style="34" customWidth="1"/>
    <col min="2053" max="2054" width="17.3984375" style="34" customWidth="1"/>
    <col min="2055" max="2304" width="9" style="34"/>
    <col min="2305" max="2305" width="24.73046875" style="34" customWidth="1"/>
    <col min="2306" max="2306" width="14.86328125" style="34" customWidth="1"/>
    <col min="2307" max="2307" width="13.3984375" style="34" customWidth="1"/>
    <col min="2308" max="2308" width="14.3984375" style="34" customWidth="1"/>
    <col min="2309" max="2310" width="17.3984375" style="34" customWidth="1"/>
    <col min="2311" max="2560" width="9" style="34"/>
    <col min="2561" max="2561" width="24.73046875" style="34" customWidth="1"/>
    <col min="2562" max="2562" width="14.86328125" style="34" customWidth="1"/>
    <col min="2563" max="2563" width="13.3984375" style="34" customWidth="1"/>
    <col min="2564" max="2564" width="14.3984375" style="34" customWidth="1"/>
    <col min="2565" max="2566" width="17.3984375" style="34" customWidth="1"/>
    <col min="2567" max="2816" width="9" style="34"/>
    <col min="2817" max="2817" width="24.73046875" style="34" customWidth="1"/>
    <col min="2818" max="2818" width="14.86328125" style="34" customWidth="1"/>
    <col min="2819" max="2819" width="13.3984375" style="34" customWidth="1"/>
    <col min="2820" max="2820" width="14.3984375" style="34" customWidth="1"/>
    <col min="2821" max="2822" width="17.3984375" style="34" customWidth="1"/>
    <col min="2823" max="3072" width="9" style="34"/>
    <col min="3073" max="3073" width="24.73046875" style="34" customWidth="1"/>
    <col min="3074" max="3074" width="14.86328125" style="34" customWidth="1"/>
    <col min="3075" max="3075" width="13.3984375" style="34" customWidth="1"/>
    <col min="3076" max="3076" width="14.3984375" style="34" customWidth="1"/>
    <col min="3077" max="3078" width="17.3984375" style="34" customWidth="1"/>
    <col min="3079" max="3328" width="9" style="34"/>
    <col min="3329" max="3329" width="24.73046875" style="34" customWidth="1"/>
    <col min="3330" max="3330" width="14.86328125" style="34" customWidth="1"/>
    <col min="3331" max="3331" width="13.3984375" style="34" customWidth="1"/>
    <col min="3332" max="3332" width="14.3984375" style="34" customWidth="1"/>
    <col min="3333" max="3334" width="17.3984375" style="34" customWidth="1"/>
    <col min="3335" max="3584" width="9" style="34"/>
    <col min="3585" max="3585" width="24.73046875" style="34" customWidth="1"/>
    <col min="3586" max="3586" width="14.86328125" style="34" customWidth="1"/>
    <col min="3587" max="3587" width="13.3984375" style="34" customWidth="1"/>
    <col min="3588" max="3588" width="14.3984375" style="34" customWidth="1"/>
    <col min="3589" max="3590" width="17.3984375" style="34" customWidth="1"/>
    <col min="3591" max="3840" width="9" style="34"/>
    <col min="3841" max="3841" width="24.73046875" style="34" customWidth="1"/>
    <col min="3842" max="3842" width="14.86328125" style="34" customWidth="1"/>
    <col min="3843" max="3843" width="13.3984375" style="34" customWidth="1"/>
    <col min="3844" max="3844" width="14.3984375" style="34" customWidth="1"/>
    <col min="3845" max="3846" width="17.3984375" style="34" customWidth="1"/>
    <col min="3847" max="4096" width="9" style="34"/>
    <col min="4097" max="4097" width="24.73046875" style="34" customWidth="1"/>
    <col min="4098" max="4098" width="14.86328125" style="34" customWidth="1"/>
    <col min="4099" max="4099" width="13.3984375" style="34" customWidth="1"/>
    <col min="4100" max="4100" width="14.3984375" style="34" customWidth="1"/>
    <col min="4101" max="4102" width="17.3984375" style="34" customWidth="1"/>
    <col min="4103" max="4352" width="9" style="34"/>
    <col min="4353" max="4353" width="24.73046875" style="34" customWidth="1"/>
    <col min="4354" max="4354" width="14.86328125" style="34" customWidth="1"/>
    <col min="4355" max="4355" width="13.3984375" style="34" customWidth="1"/>
    <col min="4356" max="4356" width="14.3984375" style="34" customWidth="1"/>
    <col min="4357" max="4358" width="17.3984375" style="34" customWidth="1"/>
    <col min="4359" max="4608" width="9" style="34"/>
    <col min="4609" max="4609" width="24.73046875" style="34" customWidth="1"/>
    <col min="4610" max="4610" width="14.86328125" style="34" customWidth="1"/>
    <col min="4611" max="4611" width="13.3984375" style="34" customWidth="1"/>
    <col min="4612" max="4612" width="14.3984375" style="34" customWidth="1"/>
    <col min="4613" max="4614" width="17.3984375" style="34" customWidth="1"/>
    <col min="4615" max="4864" width="9" style="34"/>
    <col min="4865" max="4865" width="24.73046875" style="34" customWidth="1"/>
    <col min="4866" max="4866" width="14.86328125" style="34" customWidth="1"/>
    <col min="4867" max="4867" width="13.3984375" style="34" customWidth="1"/>
    <col min="4868" max="4868" width="14.3984375" style="34" customWidth="1"/>
    <col min="4869" max="4870" width="17.3984375" style="34" customWidth="1"/>
    <col min="4871" max="5120" width="9" style="34"/>
    <col min="5121" max="5121" width="24.73046875" style="34" customWidth="1"/>
    <col min="5122" max="5122" width="14.86328125" style="34" customWidth="1"/>
    <col min="5123" max="5123" width="13.3984375" style="34" customWidth="1"/>
    <col min="5124" max="5124" width="14.3984375" style="34" customWidth="1"/>
    <col min="5125" max="5126" width="17.3984375" style="34" customWidth="1"/>
    <col min="5127" max="5376" width="9" style="34"/>
    <col min="5377" max="5377" width="24.73046875" style="34" customWidth="1"/>
    <col min="5378" max="5378" width="14.86328125" style="34" customWidth="1"/>
    <col min="5379" max="5379" width="13.3984375" style="34" customWidth="1"/>
    <col min="5380" max="5380" width="14.3984375" style="34" customWidth="1"/>
    <col min="5381" max="5382" width="17.3984375" style="34" customWidth="1"/>
    <col min="5383" max="5632" width="9" style="34"/>
    <col min="5633" max="5633" width="24.73046875" style="34" customWidth="1"/>
    <col min="5634" max="5634" width="14.86328125" style="34" customWidth="1"/>
    <col min="5635" max="5635" width="13.3984375" style="34" customWidth="1"/>
    <col min="5636" max="5636" width="14.3984375" style="34" customWidth="1"/>
    <col min="5637" max="5638" width="17.3984375" style="34" customWidth="1"/>
    <col min="5639" max="5888" width="9" style="34"/>
    <col min="5889" max="5889" width="24.73046875" style="34" customWidth="1"/>
    <col min="5890" max="5890" width="14.86328125" style="34" customWidth="1"/>
    <col min="5891" max="5891" width="13.3984375" style="34" customWidth="1"/>
    <col min="5892" max="5892" width="14.3984375" style="34" customWidth="1"/>
    <col min="5893" max="5894" width="17.3984375" style="34" customWidth="1"/>
    <col min="5895" max="6144" width="9" style="34"/>
    <col min="6145" max="6145" width="24.73046875" style="34" customWidth="1"/>
    <col min="6146" max="6146" width="14.86328125" style="34" customWidth="1"/>
    <col min="6147" max="6147" width="13.3984375" style="34" customWidth="1"/>
    <col min="6148" max="6148" width="14.3984375" style="34" customWidth="1"/>
    <col min="6149" max="6150" width="17.3984375" style="34" customWidth="1"/>
    <col min="6151" max="6400" width="9" style="34"/>
    <col min="6401" max="6401" width="24.73046875" style="34" customWidth="1"/>
    <col min="6402" max="6402" width="14.86328125" style="34" customWidth="1"/>
    <col min="6403" max="6403" width="13.3984375" style="34" customWidth="1"/>
    <col min="6404" max="6404" width="14.3984375" style="34" customWidth="1"/>
    <col min="6405" max="6406" width="17.3984375" style="34" customWidth="1"/>
    <col min="6407" max="6656" width="9" style="34"/>
    <col min="6657" max="6657" width="24.73046875" style="34" customWidth="1"/>
    <col min="6658" max="6658" width="14.86328125" style="34" customWidth="1"/>
    <col min="6659" max="6659" width="13.3984375" style="34" customWidth="1"/>
    <col min="6660" max="6660" width="14.3984375" style="34" customWidth="1"/>
    <col min="6661" max="6662" width="17.3984375" style="34" customWidth="1"/>
    <col min="6663" max="6912" width="9" style="34"/>
    <col min="6913" max="6913" width="24.73046875" style="34" customWidth="1"/>
    <col min="6914" max="6914" width="14.86328125" style="34" customWidth="1"/>
    <col min="6915" max="6915" width="13.3984375" style="34" customWidth="1"/>
    <col min="6916" max="6916" width="14.3984375" style="34" customWidth="1"/>
    <col min="6917" max="6918" width="17.3984375" style="34" customWidth="1"/>
    <col min="6919" max="7168" width="9" style="34"/>
    <col min="7169" max="7169" width="24.73046875" style="34" customWidth="1"/>
    <col min="7170" max="7170" width="14.86328125" style="34" customWidth="1"/>
    <col min="7171" max="7171" width="13.3984375" style="34" customWidth="1"/>
    <col min="7172" max="7172" width="14.3984375" style="34" customWidth="1"/>
    <col min="7173" max="7174" width="17.3984375" style="34" customWidth="1"/>
    <col min="7175" max="7424" width="9" style="34"/>
    <col min="7425" max="7425" width="24.73046875" style="34" customWidth="1"/>
    <col min="7426" max="7426" width="14.86328125" style="34" customWidth="1"/>
    <col min="7427" max="7427" width="13.3984375" style="34" customWidth="1"/>
    <col min="7428" max="7428" width="14.3984375" style="34" customWidth="1"/>
    <col min="7429" max="7430" width="17.3984375" style="34" customWidth="1"/>
    <col min="7431" max="7680" width="9" style="34"/>
    <col min="7681" max="7681" width="24.73046875" style="34" customWidth="1"/>
    <col min="7682" max="7682" width="14.86328125" style="34" customWidth="1"/>
    <col min="7683" max="7683" width="13.3984375" style="34" customWidth="1"/>
    <col min="7684" max="7684" width="14.3984375" style="34" customWidth="1"/>
    <col min="7685" max="7686" width="17.3984375" style="34" customWidth="1"/>
    <col min="7687" max="7936" width="9" style="34"/>
    <col min="7937" max="7937" width="24.73046875" style="34" customWidth="1"/>
    <col min="7938" max="7938" width="14.86328125" style="34" customWidth="1"/>
    <col min="7939" max="7939" width="13.3984375" style="34" customWidth="1"/>
    <col min="7940" max="7940" width="14.3984375" style="34" customWidth="1"/>
    <col min="7941" max="7942" width="17.3984375" style="34" customWidth="1"/>
    <col min="7943" max="8192" width="9" style="34"/>
    <col min="8193" max="8193" width="24.73046875" style="34" customWidth="1"/>
    <col min="8194" max="8194" width="14.86328125" style="34" customWidth="1"/>
    <col min="8195" max="8195" width="13.3984375" style="34" customWidth="1"/>
    <col min="8196" max="8196" width="14.3984375" style="34" customWidth="1"/>
    <col min="8197" max="8198" width="17.3984375" style="34" customWidth="1"/>
    <col min="8199" max="8448" width="9" style="34"/>
    <col min="8449" max="8449" width="24.73046875" style="34" customWidth="1"/>
    <col min="8450" max="8450" width="14.86328125" style="34" customWidth="1"/>
    <col min="8451" max="8451" width="13.3984375" style="34" customWidth="1"/>
    <col min="8452" max="8452" width="14.3984375" style="34" customWidth="1"/>
    <col min="8453" max="8454" width="17.3984375" style="34" customWidth="1"/>
    <col min="8455" max="8704" width="9" style="34"/>
    <col min="8705" max="8705" width="24.73046875" style="34" customWidth="1"/>
    <col min="8706" max="8706" width="14.86328125" style="34" customWidth="1"/>
    <col min="8707" max="8707" width="13.3984375" style="34" customWidth="1"/>
    <col min="8708" max="8708" width="14.3984375" style="34" customWidth="1"/>
    <col min="8709" max="8710" width="17.3984375" style="34" customWidth="1"/>
    <col min="8711" max="8960" width="9" style="34"/>
    <col min="8961" max="8961" width="24.73046875" style="34" customWidth="1"/>
    <col min="8962" max="8962" width="14.86328125" style="34" customWidth="1"/>
    <col min="8963" max="8963" width="13.3984375" style="34" customWidth="1"/>
    <col min="8964" max="8964" width="14.3984375" style="34" customWidth="1"/>
    <col min="8965" max="8966" width="17.3984375" style="34" customWidth="1"/>
    <col min="8967" max="9216" width="9" style="34"/>
    <col min="9217" max="9217" width="24.73046875" style="34" customWidth="1"/>
    <col min="9218" max="9218" width="14.86328125" style="34" customWidth="1"/>
    <col min="9219" max="9219" width="13.3984375" style="34" customWidth="1"/>
    <col min="9220" max="9220" width="14.3984375" style="34" customWidth="1"/>
    <col min="9221" max="9222" width="17.3984375" style="34" customWidth="1"/>
    <col min="9223" max="9472" width="9" style="34"/>
    <col min="9473" max="9473" width="24.73046875" style="34" customWidth="1"/>
    <col min="9474" max="9474" width="14.86328125" style="34" customWidth="1"/>
    <col min="9475" max="9475" width="13.3984375" style="34" customWidth="1"/>
    <col min="9476" max="9476" width="14.3984375" style="34" customWidth="1"/>
    <col min="9477" max="9478" width="17.3984375" style="34" customWidth="1"/>
    <col min="9479" max="9728" width="9" style="34"/>
    <col min="9729" max="9729" width="24.73046875" style="34" customWidth="1"/>
    <col min="9730" max="9730" width="14.86328125" style="34" customWidth="1"/>
    <col min="9731" max="9731" width="13.3984375" style="34" customWidth="1"/>
    <col min="9732" max="9732" width="14.3984375" style="34" customWidth="1"/>
    <col min="9733" max="9734" width="17.3984375" style="34" customWidth="1"/>
    <col min="9735" max="9984" width="9" style="34"/>
    <col min="9985" max="9985" width="24.73046875" style="34" customWidth="1"/>
    <col min="9986" max="9986" width="14.86328125" style="34" customWidth="1"/>
    <col min="9987" max="9987" width="13.3984375" style="34" customWidth="1"/>
    <col min="9988" max="9988" width="14.3984375" style="34" customWidth="1"/>
    <col min="9989" max="9990" width="17.3984375" style="34" customWidth="1"/>
    <col min="9991" max="10240" width="9" style="34"/>
    <col min="10241" max="10241" width="24.73046875" style="34" customWidth="1"/>
    <col min="10242" max="10242" width="14.86328125" style="34" customWidth="1"/>
    <col min="10243" max="10243" width="13.3984375" style="34" customWidth="1"/>
    <col min="10244" max="10244" width="14.3984375" style="34" customWidth="1"/>
    <col min="10245" max="10246" width="17.3984375" style="34" customWidth="1"/>
    <col min="10247" max="10496" width="9" style="34"/>
    <col min="10497" max="10497" width="24.73046875" style="34" customWidth="1"/>
    <col min="10498" max="10498" width="14.86328125" style="34" customWidth="1"/>
    <col min="10499" max="10499" width="13.3984375" style="34" customWidth="1"/>
    <col min="10500" max="10500" width="14.3984375" style="34" customWidth="1"/>
    <col min="10501" max="10502" width="17.3984375" style="34" customWidth="1"/>
    <col min="10503" max="10752" width="9" style="34"/>
    <col min="10753" max="10753" width="24.73046875" style="34" customWidth="1"/>
    <col min="10754" max="10754" width="14.86328125" style="34" customWidth="1"/>
    <col min="10755" max="10755" width="13.3984375" style="34" customWidth="1"/>
    <col min="10756" max="10756" width="14.3984375" style="34" customWidth="1"/>
    <col min="10757" max="10758" width="17.3984375" style="34" customWidth="1"/>
    <col min="10759" max="11008" width="9" style="34"/>
    <col min="11009" max="11009" width="24.73046875" style="34" customWidth="1"/>
    <col min="11010" max="11010" width="14.86328125" style="34" customWidth="1"/>
    <col min="11011" max="11011" width="13.3984375" style="34" customWidth="1"/>
    <col min="11012" max="11012" width="14.3984375" style="34" customWidth="1"/>
    <col min="11013" max="11014" width="17.3984375" style="34" customWidth="1"/>
    <col min="11015" max="11264" width="9" style="34"/>
    <col min="11265" max="11265" width="24.73046875" style="34" customWidth="1"/>
    <col min="11266" max="11266" width="14.86328125" style="34" customWidth="1"/>
    <col min="11267" max="11267" width="13.3984375" style="34" customWidth="1"/>
    <col min="11268" max="11268" width="14.3984375" style="34" customWidth="1"/>
    <col min="11269" max="11270" width="17.3984375" style="34" customWidth="1"/>
    <col min="11271" max="11520" width="9" style="34"/>
    <col min="11521" max="11521" width="24.73046875" style="34" customWidth="1"/>
    <col min="11522" max="11522" width="14.86328125" style="34" customWidth="1"/>
    <col min="11523" max="11523" width="13.3984375" style="34" customWidth="1"/>
    <col min="11524" max="11524" width="14.3984375" style="34" customWidth="1"/>
    <col min="11525" max="11526" width="17.3984375" style="34" customWidth="1"/>
    <col min="11527" max="11776" width="9" style="34"/>
    <col min="11777" max="11777" width="24.73046875" style="34" customWidth="1"/>
    <col min="11778" max="11778" width="14.86328125" style="34" customWidth="1"/>
    <col min="11779" max="11779" width="13.3984375" style="34" customWidth="1"/>
    <col min="11780" max="11780" width="14.3984375" style="34" customWidth="1"/>
    <col min="11781" max="11782" width="17.3984375" style="34" customWidth="1"/>
    <col min="11783" max="12032" width="9" style="34"/>
    <col min="12033" max="12033" width="24.73046875" style="34" customWidth="1"/>
    <col min="12034" max="12034" width="14.86328125" style="34" customWidth="1"/>
    <col min="12035" max="12035" width="13.3984375" style="34" customWidth="1"/>
    <col min="12036" max="12036" width="14.3984375" style="34" customWidth="1"/>
    <col min="12037" max="12038" width="17.3984375" style="34" customWidth="1"/>
    <col min="12039" max="12288" width="9" style="34"/>
    <col min="12289" max="12289" width="24.73046875" style="34" customWidth="1"/>
    <col min="12290" max="12290" width="14.86328125" style="34" customWidth="1"/>
    <col min="12291" max="12291" width="13.3984375" style="34" customWidth="1"/>
    <col min="12292" max="12292" width="14.3984375" style="34" customWidth="1"/>
    <col min="12293" max="12294" width="17.3984375" style="34" customWidth="1"/>
    <col min="12295" max="12544" width="9" style="34"/>
    <col min="12545" max="12545" width="24.73046875" style="34" customWidth="1"/>
    <col min="12546" max="12546" width="14.86328125" style="34" customWidth="1"/>
    <col min="12547" max="12547" width="13.3984375" style="34" customWidth="1"/>
    <col min="12548" max="12548" width="14.3984375" style="34" customWidth="1"/>
    <col min="12549" max="12550" width="17.3984375" style="34" customWidth="1"/>
    <col min="12551" max="12800" width="9" style="34"/>
    <col min="12801" max="12801" width="24.73046875" style="34" customWidth="1"/>
    <col min="12802" max="12802" width="14.86328125" style="34" customWidth="1"/>
    <col min="12803" max="12803" width="13.3984375" style="34" customWidth="1"/>
    <col min="12804" max="12804" width="14.3984375" style="34" customWidth="1"/>
    <col min="12805" max="12806" width="17.3984375" style="34" customWidth="1"/>
    <col min="12807" max="13056" width="9" style="34"/>
    <col min="13057" max="13057" width="24.73046875" style="34" customWidth="1"/>
    <col min="13058" max="13058" width="14.86328125" style="34" customWidth="1"/>
    <col min="13059" max="13059" width="13.3984375" style="34" customWidth="1"/>
    <col min="13060" max="13060" width="14.3984375" style="34" customWidth="1"/>
    <col min="13061" max="13062" width="17.3984375" style="34" customWidth="1"/>
    <col min="13063" max="13312" width="9" style="34"/>
    <col min="13313" max="13313" width="24.73046875" style="34" customWidth="1"/>
    <col min="13314" max="13314" width="14.86328125" style="34" customWidth="1"/>
    <col min="13315" max="13315" width="13.3984375" style="34" customWidth="1"/>
    <col min="13316" max="13316" width="14.3984375" style="34" customWidth="1"/>
    <col min="13317" max="13318" width="17.3984375" style="34" customWidth="1"/>
    <col min="13319" max="13568" width="9" style="34"/>
    <col min="13569" max="13569" width="24.73046875" style="34" customWidth="1"/>
    <col min="13570" max="13570" width="14.86328125" style="34" customWidth="1"/>
    <col min="13571" max="13571" width="13.3984375" style="34" customWidth="1"/>
    <col min="13572" max="13572" width="14.3984375" style="34" customWidth="1"/>
    <col min="13573" max="13574" width="17.3984375" style="34" customWidth="1"/>
    <col min="13575" max="13824" width="9" style="34"/>
    <col min="13825" max="13825" width="24.73046875" style="34" customWidth="1"/>
    <col min="13826" max="13826" width="14.86328125" style="34" customWidth="1"/>
    <col min="13827" max="13827" width="13.3984375" style="34" customWidth="1"/>
    <col min="13828" max="13828" width="14.3984375" style="34" customWidth="1"/>
    <col min="13829" max="13830" width="17.3984375" style="34" customWidth="1"/>
    <col min="13831" max="14080" width="9" style="34"/>
    <col min="14081" max="14081" width="24.73046875" style="34" customWidth="1"/>
    <col min="14082" max="14082" width="14.86328125" style="34" customWidth="1"/>
    <col min="14083" max="14083" width="13.3984375" style="34" customWidth="1"/>
    <col min="14084" max="14084" width="14.3984375" style="34" customWidth="1"/>
    <col min="14085" max="14086" width="17.3984375" style="34" customWidth="1"/>
    <col min="14087" max="14336" width="9" style="34"/>
    <col min="14337" max="14337" width="24.73046875" style="34" customWidth="1"/>
    <col min="14338" max="14338" width="14.86328125" style="34" customWidth="1"/>
    <col min="14339" max="14339" width="13.3984375" style="34" customWidth="1"/>
    <col min="14340" max="14340" width="14.3984375" style="34" customWidth="1"/>
    <col min="14341" max="14342" width="17.3984375" style="34" customWidth="1"/>
    <col min="14343" max="14592" width="9" style="34"/>
    <col min="14593" max="14593" width="24.73046875" style="34" customWidth="1"/>
    <col min="14594" max="14594" width="14.86328125" style="34" customWidth="1"/>
    <col min="14595" max="14595" width="13.3984375" style="34" customWidth="1"/>
    <col min="14596" max="14596" width="14.3984375" style="34" customWidth="1"/>
    <col min="14597" max="14598" width="17.3984375" style="34" customWidth="1"/>
    <col min="14599" max="14848" width="9" style="34"/>
    <col min="14849" max="14849" width="24.73046875" style="34" customWidth="1"/>
    <col min="14850" max="14850" width="14.86328125" style="34" customWidth="1"/>
    <col min="14851" max="14851" width="13.3984375" style="34" customWidth="1"/>
    <col min="14852" max="14852" width="14.3984375" style="34" customWidth="1"/>
    <col min="14853" max="14854" width="17.3984375" style="34" customWidth="1"/>
    <col min="14855" max="15104" width="9" style="34"/>
    <col min="15105" max="15105" width="24.73046875" style="34" customWidth="1"/>
    <col min="15106" max="15106" width="14.86328125" style="34" customWidth="1"/>
    <col min="15107" max="15107" width="13.3984375" style="34" customWidth="1"/>
    <col min="15108" max="15108" width="14.3984375" style="34" customWidth="1"/>
    <col min="15109" max="15110" width="17.3984375" style="34" customWidth="1"/>
    <col min="15111" max="15360" width="9" style="34"/>
    <col min="15361" max="15361" width="24.73046875" style="34" customWidth="1"/>
    <col min="15362" max="15362" width="14.86328125" style="34" customWidth="1"/>
    <col min="15363" max="15363" width="13.3984375" style="34" customWidth="1"/>
    <col min="15364" max="15364" width="14.3984375" style="34" customWidth="1"/>
    <col min="15365" max="15366" width="17.3984375" style="34" customWidth="1"/>
    <col min="15367" max="15616" width="9" style="34"/>
    <col min="15617" max="15617" width="24.73046875" style="34" customWidth="1"/>
    <col min="15618" max="15618" width="14.86328125" style="34" customWidth="1"/>
    <col min="15619" max="15619" width="13.3984375" style="34" customWidth="1"/>
    <col min="15620" max="15620" width="14.3984375" style="34" customWidth="1"/>
    <col min="15621" max="15622" width="17.3984375" style="34" customWidth="1"/>
    <col min="15623" max="15872" width="9" style="34"/>
    <col min="15873" max="15873" width="24.73046875" style="34" customWidth="1"/>
    <col min="15874" max="15874" width="14.86328125" style="34" customWidth="1"/>
    <col min="15875" max="15875" width="13.3984375" style="34" customWidth="1"/>
    <col min="15876" max="15876" width="14.3984375" style="34" customWidth="1"/>
    <col min="15877" max="15878" width="17.3984375" style="34" customWidth="1"/>
    <col min="15879" max="16128" width="9" style="34"/>
    <col min="16129" max="16129" width="24.73046875" style="34" customWidth="1"/>
    <col min="16130" max="16130" width="14.86328125" style="34" customWidth="1"/>
    <col min="16131" max="16131" width="13.3984375" style="34" customWidth="1"/>
    <col min="16132" max="16132" width="14.3984375" style="34" customWidth="1"/>
    <col min="16133" max="16134" width="17.3984375" style="34" customWidth="1"/>
    <col min="16135" max="16384" width="9" style="34"/>
  </cols>
  <sheetData>
    <row r="1" spans="1:8" ht="13.9" x14ac:dyDescent="0.4">
      <c r="A1" s="177" t="s">
        <v>120</v>
      </c>
      <c r="B1" s="177"/>
      <c r="C1" s="177"/>
      <c r="D1" s="177"/>
      <c r="E1" s="177"/>
      <c r="F1" s="36" t="s">
        <v>121</v>
      </c>
      <c r="H1" s="34" t="s">
        <v>275</v>
      </c>
    </row>
    <row r="2" spans="1:8" x14ac:dyDescent="0.35">
      <c r="A2" s="178" t="s">
        <v>122</v>
      </c>
      <c r="B2" s="178"/>
      <c r="C2" s="178"/>
      <c r="D2" s="178"/>
      <c r="E2" s="37" t="s">
        <v>123</v>
      </c>
      <c r="F2" s="38" t="s">
        <v>124</v>
      </c>
    </row>
    <row r="3" spans="1:8" ht="13.5" thickBot="1" x14ac:dyDescent="0.45">
      <c r="A3" s="35" t="s">
        <v>114</v>
      </c>
      <c r="B3" s="35"/>
      <c r="C3" s="35"/>
      <c r="D3" s="35"/>
      <c r="E3" s="39"/>
      <c r="F3" s="39"/>
    </row>
    <row r="4" spans="1:8" s="41" customFormat="1" ht="10.15" x14ac:dyDescent="0.3">
      <c r="A4" s="179" t="s">
        <v>115</v>
      </c>
      <c r="B4" s="180"/>
      <c r="C4" s="181"/>
      <c r="D4" s="182" t="s">
        <v>125</v>
      </c>
      <c r="E4" s="183"/>
      <c r="F4" s="40" t="s">
        <v>116</v>
      </c>
    </row>
    <row r="5" spans="1:8" s="41" customFormat="1" ht="15.75" customHeight="1" x14ac:dyDescent="0.4">
      <c r="A5" s="184">
        <f>IF('A1 Application'!A44="x","PREVENTION",(IF('A1 Application'!A45="x","TREATMENT",(IF('A1 Application'!A46="x","RECOVERY",0)))))</f>
        <v>0</v>
      </c>
      <c r="B5" s="184"/>
      <c r="C5" s="185"/>
      <c r="D5" s="42" t="s">
        <v>126</v>
      </c>
      <c r="E5" s="42" t="s">
        <v>118</v>
      </c>
      <c r="F5" s="43"/>
    </row>
    <row r="6" spans="1:8" s="44" customFormat="1" ht="15" x14ac:dyDescent="0.4">
      <c r="A6" s="184">
        <f>'A1 Application'!A2</f>
        <v>0</v>
      </c>
      <c r="B6" s="184"/>
      <c r="C6" s="185"/>
      <c r="D6" s="123"/>
      <c r="E6" s="123"/>
      <c r="F6" s="124"/>
    </row>
    <row r="7" spans="1:8" s="41" customFormat="1" ht="22.9" customHeight="1" x14ac:dyDescent="0.3">
      <c r="A7" s="190" t="s">
        <v>117</v>
      </c>
      <c r="B7" s="191"/>
      <c r="C7" s="191"/>
      <c r="D7" s="192" t="s">
        <v>127</v>
      </c>
      <c r="E7" s="193"/>
      <c r="F7" s="45" t="s">
        <v>119</v>
      </c>
    </row>
    <row r="8" spans="1:8" s="41" customFormat="1" ht="21" customHeight="1" thickBot="1" x14ac:dyDescent="0.45">
      <c r="A8" s="184">
        <f>'A1 Application'!G4</f>
        <v>0</v>
      </c>
      <c r="B8" s="184"/>
      <c r="C8" s="185"/>
      <c r="D8" s="194"/>
      <c r="E8" s="195"/>
      <c r="F8" s="46"/>
    </row>
    <row r="9" spans="1:8" s="41" customFormat="1" ht="13.15" x14ac:dyDescent="0.4">
      <c r="A9" s="128" t="s">
        <v>272</v>
      </c>
      <c r="B9" s="128" t="s">
        <v>273</v>
      </c>
      <c r="C9" s="128"/>
      <c r="D9" s="126"/>
      <c r="E9" s="126"/>
      <c r="F9" s="127"/>
    </row>
    <row r="10" spans="1:8" s="41" customFormat="1" ht="21" customHeight="1" thickBot="1" x14ac:dyDescent="0.45">
      <c r="A10" s="125">
        <f>'A1 Application'!G6</f>
        <v>0</v>
      </c>
      <c r="B10" s="125">
        <f>'A1 Application'!G8</f>
        <v>0</v>
      </c>
      <c r="C10" s="125"/>
      <c r="D10" s="126"/>
      <c r="E10" s="126"/>
      <c r="F10" s="127"/>
    </row>
    <row r="11" spans="1:8" s="41" customFormat="1" ht="11.65" x14ac:dyDescent="0.35">
      <c r="A11" s="188" t="s">
        <v>128</v>
      </c>
      <c r="B11" s="189"/>
      <c r="C11" s="186"/>
      <c r="D11" s="187"/>
      <c r="E11" s="47" t="s">
        <v>129</v>
      </c>
      <c r="F11" s="48"/>
    </row>
    <row r="12" spans="1:8" s="41" customFormat="1" ht="10.15" x14ac:dyDescent="0.3">
      <c r="A12" s="196" t="s">
        <v>130</v>
      </c>
      <c r="B12" s="197"/>
      <c r="C12" s="198" t="s">
        <v>131</v>
      </c>
      <c r="D12" s="199"/>
      <c r="E12" s="49" t="s">
        <v>132</v>
      </c>
      <c r="F12" s="50" t="s">
        <v>133</v>
      </c>
    </row>
    <row r="13" spans="1:8" s="41" customFormat="1" ht="13.15" x14ac:dyDescent="0.4">
      <c r="A13" s="200"/>
      <c r="B13" s="201"/>
      <c r="C13" s="202"/>
      <c r="D13" s="201"/>
      <c r="E13" s="120"/>
      <c r="F13" s="121"/>
    </row>
    <row r="14" spans="1:8" s="41" customFormat="1" ht="13.15" x14ac:dyDescent="0.4">
      <c r="A14" s="203"/>
      <c r="B14" s="204"/>
      <c r="C14" s="205"/>
      <c r="D14" s="204"/>
      <c r="E14" s="120"/>
      <c r="F14" s="121"/>
    </row>
    <row r="15" spans="1:8" s="41" customFormat="1" ht="13.15" x14ac:dyDescent="0.4">
      <c r="A15" s="203"/>
      <c r="B15" s="204"/>
      <c r="C15" s="205"/>
      <c r="D15" s="204"/>
      <c r="E15" s="120"/>
      <c r="F15" s="121"/>
    </row>
    <row r="16" spans="1:8" s="41" customFormat="1" ht="13.15" x14ac:dyDescent="0.4">
      <c r="A16" s="203"/>
      <c r="B16" s="204"/>
      <c r="C16" s="205"/>
      <c r="D16" s="204"/>
      <c r="E16" s="120"/>
      <c r="F16" s="121"/>
    </row>
    <row r="17" spans="1:8" s="41" customFormat="1" ht="13.15" x14ac:dyDescent="0.4">
      <c r="A17" s="203"/>
      <c r="B17" s="204"/>
      <c r="C17" s="205"/>
      <c r="D17" s="204"/>
      <c r="E17" s="120"/>
      <c r="F17" s="121"/>
    </row>
    <row r="18" spans="1:8" s="41" customFormat="1" ht="13.15" x14ac:dyDescent="0.4">
      <c r="A18" s="203"/>
      <c r="B18" s="204"/>
      <c r="C18" s="205"/>
      <c r="D18" s="204"/>
      <c r="E18" s="120"/>
      <c r="F18" s="121"/>
    </row>
    <row r="19" spans="1:8" s="41" customFormat="1" ht="13.15" x14ac:dyDescent="0.4">
      <c r="A19" s="203"/>
      <c r="B19" s="204"/>
      <c r="C19" s="205"/>
      <c r="D19" s="204"/>
      <c r="E19" s="122"/>
      <c r="F19" s="121"/>
    </row>
    <row r="20" spans="1:8" s="41" customFormat="1" ht="13.5" thickBot="1" x14ac:dyDescent="0.45">
      <c r="A20" s="208" t="s">
        <v>134</v>
      </c>
      <c r="B20" s="209"/>
      <c r="C20" s="209"/>
      <c r="D20" s="210"/>
      <c r="E20" s="51">
        <f>SUM(E13:E19)</f>
        <v>0</v>
      </c>
      <c r="F20" s="52">
        <f>SUM(F13:F19)</f>
        <v>0</v>
      </c>
    </row>
    <row r="21" spans="1:8" s="89" customFormat="1" ht="22.9" customHeight="1" x14ac:dyDescent="0.45">
      <c r="A21" s="111" t="s">
        <v>248</v>
      </c>
      <c r="B21" s="211" t="s">
        <v>247</v>
      </c>
      <c r="C21" s="211"/>
      <c r="D21" s="211"/>
      <c r="E21" s="88" t="s">
        <v>135</v>
      </c>
      <c r="F21" s="117"/>
    </row>
    <row r="22" spans="1:8" ht="13.15" x14ac:dyDescent="0.4">
      <c r="A22" s="54"/>
      <c r="E22" s="55"/>
      <c r="F22" s="118"/>
    </row>
    <row r="23" spans="1:8" x14ac:dyDescent="0.35">
      <c r="A23" s="54"/>
      <c r="D23" s="56"/>
      <c r="F23" s="118"/>
    </row>
    <row r="24" spans="1:8" x14ac:dyDescent="0.35">
      <c r="A24" s="54"/>
      <c r="D24" s="56"/>
      <c r="F24" s="119"/>
    </row>
    <row r="25" spans="1:8" ht="13.5" thickBot="1" x14ac:dyDescent="0.45">
      <c r="A25" s="58"/>
      <c r="B25" s="59"/>
      <c r="C25" s="60"/>
      <c r="D25" s="206" t="s">
        <v>136</v>
      </c>
      <c r="E25" s="207"/>
      <c r="F25" s="61">
        <f>SUM(F21:F24)</f>
        <v>0</v>
      </c>
      <c r="G25" s="129" t="e">
        <f>F25/F20</f>
        <v>#DIV/0!</v>
      </c>
      <c r="H25" s="34" t="s">
        <v>261</v>
      </c>
    </row>
    <row r="26" spans="1:8" s="63" customFormat="1" x14ac:dyDescent="0.35">
      <c r="A26" s="213" t="s">
        <v>137</v>
      </c>
      <c r="B26" s="214"/>
      <c r="C26" s="214"/>
      <c r="D26" s="214"/>
      <c r="E26" s="215"/>
      <c r="F26" s="62"/>
    </row>
    <row r="27" spans="1:8" s="64" customFormat="1" ht="13.15" x14ac:dyDescent="0.4">
      <c r="A27" s="216"/>
      <c r="B27" s="217"/>
      <c r="C27" s="217"/>
      <c r="D27" s="217"/>
      <c r="E27" s="218"/>
      <c r="F27" s="116"/>
    </row>
    <row r="28" spans="1:8" s="64" customFormat="1" ht="13.15" x14ac:dyDescent="0.4">
      <c r="A28" s="219"/>
      <c r="B28" s="220"/>
      <c r="C28" s="220"/>
      <c r="D28" s="220"/>
      <c r="E28" s="221"/>
      <c r="F28" s="116"/>
    </row>
    <row r="29" spans="1:8" s="63" customFormat="1" ht="13.5" thickBot="1" x14ac:dyDescent="0.45">
      <c r="A29" s="222"/>
      <c r="B29" s="223"/>
      <c r="C29" s="223"/>
      <c r="D29" s="223"/>
      <c r="E29" s="65" t="s">
        <v>138</v>
      </c>
      <c r="F29" s="61">
        <f>SUM(F26:F28)</f>
        <v>0</v>
      </c>
    </row>
    <row r="30" spans="1:8" s="63" customFormat="1" x14ac:dyDescent="0.35">
      <c r="A30" s="224" t="s">
        <v>139</v>
      </c>
      <c r="B30" s="225"/>
      <c r="C30" s="225"/>
      <c r="D30" s="225"/>
      <c r="E30" s="226"/>
      <c r="F30" s="66"/>
    </row>
    <row r="31" spans="1:8" s="63" customFormat="1" ht="13.15" x14ac:dyDescent="0.4">
      <c r="A31" s="227"/>
      <c r="B31" s="212"/>
      <c r="C31" s="212"/>
      <c r="D31" s="212"/>
      <c r="E31" s="228"/>
      <c r="F31" s="115"/>
    </row>
    <row r="32" spans="1:8" s="63" customFormat="1" ht="13.15" x14ac:dyDescent="0.4">
      <c r="A32" s="227"/>
      <c r="B32" s="212"/>
      <c r="C32" s="212"/>
      <c r="D32" s="212"/>
      <c r="E32" s="228"/>
      <c r="F32" s="115"/>
    </row>
    <row r="33" spans="1:8" s="63" customFormat="1" ht="13.5" thickBot="1" x14ac:dyDescent="0.45">
      <c r="A33" s="222"/>
      <c r="B33" s="229"/>
      <c r="C33" s="229"/>
      <c r="D33" s="206" t="s">
        <v>140</v>
      </c>
      <c r="E33" s="207"/>
      <c r="F33" s="61">
        <f>SUM(F30:F32)</f>
        <v>0</v>
      </c>
    </row>
    <row r="34" spans="1:8" s="63" customFormat="1" x14ac:dyDescent="0.35">
      <c r="A34" s="188" t="s">
        <v>141</v>
      </c>
      <c r="B34" s="230"/>
      <c r="C34" s="230"/>
      <c r="D34" s="230"/>
      <c r="E34" s="230"/>
      <c r="F34" s="67"/>
    </row>
    <row r="35" spans="1:8" s="41" customFormat="1" ht="13.15" x14ac:dyDescent="0.4">
      <c r="A35" s="53" t="s">
        <v>142</v>
      </c>
      <c r="B35" s="214" t="s">
        <v>143</v>
      </c>
      <c r="C35" s="214"/>
      <c r="D35" s="214"/>
      <c r="E35" s="68"/>
      <c r="F35" s="69"/>
    </row>
    <row r="36" spans="1:8" s="41" customFormat="1" ht="13.15" x14ac:dyDescent="0.4">
      <c r="A36" s="114"/>
      <c r="B36" s="212"/>
      <c r="C36" s="212"/>
      <c r="D36" s="212"/>
      <c r="E36" s="212"/>
      <c r="F36" s="113"/>
    </row>
    <row r="37" spans="1:8" s="41" customFormat="1" ht="13.15" x14ac:dyDescent="0.4">
      <c r="A37" s="114"/>
      <c r="B37" s="212"/>
      <c r="C37" s="212"/>
      <c r="D37" s="212"/>
      <c r="E37" s="212"/>
      <c r="F37" s="113"/>
    </row>
    <row r="38" spans="1:8" s="41" customFormat="1" ht="13.15" x14ac:dyDescent="0.4">
      <c r="A38" s="114"/>
      <c r="B38" s="212"/>
      <c r="C38" s="212"/>
      <c r="D38" s="212"/>
      <c r="E38" s="212"/>
      <c r="F38" s="113"/>
    </row>
    <row r="39" spans="1:8" s="63" customFormat="1" ht="13.5" thickBot="1" x14ac:dyDescent="0.45">
      <c r="A39" s="231"/>
      <c r="B39" s="232"/>
      <c r="C39" s="232"/>
      <c r="D39" s="70"/>
      <c r="E39" s="71" t="s">
        <v>144</v>
      </c>
      <c r="F39" s="61">
        <f>SUM(F36:F38)</f>
        <v>0</v>
      </c>
    </row>
    <row r="40" spans="1:8" s="63" customFormat="1" ht="13.15" x14ac:dyDescent="0.4">
      <c r="A40" s="188" t="s">
        <v>145</v>
      </c>
      <c r="B40" s="233"/>
      <c r="C40" s="233"/>
      <c r="D40" s="233"/>
      <c r="E40" s="72"/>
      <c r="F40" s="73"/>
    </row>
    <row r="41" spans="1:8" s="63" customFormat="1" ht="13.15" x14ac:dyDescent="0.4">
      <c r="A41" s="227"/>
      <c r="B41" s="260"/>
      <c r="C41" s="260"/>
      <c r="D41" s="260"/>
      <c r="E41" s="228"/>
      <c r="F41" s="73"/>
      <c r="H41" s="63" t="s">
        <v>259</v>
      </c>
    </row>
    <row r="42" spans="1:8" s="63" customFormat="1" x14ac:dyDescent="0.35">
      <c r="A42" s="234"/>
      <c r="B42" s="261"/>
      <c r="C42" s="261"/>
      <c r="D42" s="261"/>
      <c r="E42" s="262"/>
      <c r="F42" s="73"/>
    </row>
    <row r="43" spans="1:8" s="63" customFormat="1" ht="13.5" thickBot="1" x14ac:dyDescent="0.45">
      <c r="A43" s="222"/>
      <c r="B43" s="229"/>
      <c r="C43" s="229"/>
      <c r="D43" s="235"/>
      <c r="E43" s="70" t="s">
        <v>146</v>
      </c>
      <c r="F43" s="61">
        <f>SUM(F41:F42)</f>
        <v>0</v>
      </c>
    </row>
    <row r="44" spans="1:8" s="41" customFormat="1" x14ac:dyDescent="0.35">
      <c r="A44" s="213" t="s">
        <v>147</v>
      </c>
      <c r="B44" s="214"/>
      <c r="C44" s="214"/>
      <c r="D44" s="214"/>
      <c r="E44" s="72"/>
      <c r="F44" s="73"/>
    </row>
    <row r="45" spans="1:8" s="41" customFormat="1" ht="13.15" x14ac:dyDescent="0.4">
      <c r="A45" s="74" t="s">
        <v>148</v>
      </c>
      <c r="B45" s="212"/>
      <c r="C45" s="212"/>
      <c r="D45" s="212"/>
      <c r="E45" s="228"/>
      <c r="F45" s="73"/>
    </row>
    <row r="46" spans="1:8" s="41" customFormat="1" ht="13.15" x14ac:dyDescent="0.4">
      <c r="A46" s="74" t="s">
        <v>149</v>
      </c>
      <c r="B46" s="212"/>
      <c r="C46" s="212"/>
      <c r="D46" s="212"/>
      <c r="E46" s="228"/>
      <c r="F46" s="73"/>
    </row>
    <row r="47" spans="1:8" s="41" customFormat="1" ht="13.15" x14ac:dyDescent="0.4">
      <c r="A47" s="74" t="s">
        <v>150</v>
      </c>
      <c r="B47" s="212"/>
      <c r="C47" s="212"/>
      <c r="D47" s="212"/>
      <c r="E47" s="228"/>
      <c r="F47" s="73"/>
    </row>
    <row r="48" spans="1:8" s="41" customFormat="1" ht="13.15" x14ac:dyDescent="0.4">
      <c r="A48" s="75"/>
      <c r="B48" s="212"/>
      <c r="C48" s="212"/>
      <c r="D48" s="212"/>
      <c r="E48" s="228"/>
      <c r="F48" s="73"/>
    </row>
    <row r="49" spans="1:8" s="41" customFormat="1" ht="13.15" x14ac:dyDescent="0.4">
      <c r="A49" s="76"/>
      <c r="B49" s="212"/>
      <c r="C49" s="212"/>
      <c r="D49" s="212"/>
      <c r="E49" s="228"/>
      <c r="F49" s="73"/>
    </row>
    <row r="50" spans="1:8" s="41" customFormat="1" ht="13.5" thickBot="1" x14ac:dyDescent="0.45">
      <c r="A50" s="238"/>
      <c r="B50" s="239"/>
      <c r="C50" s="239"/>
      <c r="D50" s="240" t="s">
        <v>151</v>
      </c>
      <c r="E50" s="241"/>
      <c r="F50" s="77">
        <f>SUM(F45:FE49)</f>
        <v>0</v>
      </c>
    </row>
    <row r="51" spans="1:8" s="63" customFormat="1" ht="13.5" thickBot="1" x14ac:dyDescent="0.45">
      <c r="A51" s="242" t="s">
        <v>152</v>
      </c>
      <c r="B51" s="243"/>
      <c r="C51" s="243"/>
      <c r="D51" s="243"/>
      <c r="E51" s="244"/>
      <c r="F51" s="78">
        <f>SUM(F20,F25,F29,F33,F39,F43,F50)</f>
        <v>0</v>
      </c>
    </row>
    <row r="52" spans="1:8" s="63" customFormat="1" x14ac:dyDescent="0.35">
      <c r="A52" s="213" t="s">
        <v>249</v>
      </c>
      <c r="B52" s="214"/>
      <c r="C52" s="214"/>
      <c r="D52" s="214"/>
      <c r="E52" s="214"/>
      <c r="F52" s="79"/>
    </row>
    <row r="53" spans="1:8" s="63" customFormat="1" x14ac:dyDescent="0.35">
      <c r="A53" s="80" t="s">
        <v>153</v>
      </c>
      <c r="B53" s="112">
        <f>F51</f>
        <v>0</v>
      </c>
      <c r="C53" s="81" t="s">
        <v>154</v>
      </c>
      <c r="D53" s="82"/>
      <c r="E53" s="72" t="s">
        <v>155</v>
      </c>
      <c r="F53" s="57">
        <f>B53*D53</f>
        <v>0</v>
      </c>
    </row>
    <row r="54" spans="1:8" s="63" customFormat="1" x14ac:dyDescent="0.35">
      <c r="A54" s="257" t="s">
        <v>257</v>
      </c>
      <c r="B54" s="258"/>
      <c r="C54" s="258"/>
      <c r="D54" s="258"/>
      <c r="E54" s="259"/>
      <c r="F54" s="57"/>
    </row>
    <row r="55" spans="1:8" s="63" customFormat="1" ht="13.5" thickBot="1" x14ac:dyDescent="0.45">
      <c r="A55" s="245" t="s">
        <v>156</v>
      </c>
      <c r="B55" s="206"/>
      <c r="C55" s="206"/>
      <c r="D55" s="206"/>
      <c r="E55" s="207"/>
      <c r="F55" s="83">
        <f>SUM(F53:F54)</f>
        <v>0</v>
      </c>
      <c r="G55" s="130" t="e">
        <f>F55/F51</f>
        <v>#DIV/0!</v>
      </c>
      <c r="H55" s="34" t="s">
        <v>274</v>
      </c>
    </row>
    <row r="56" spans="1:8" s="63" customFormat="1" ht="14.25" thickBot="1" x14ac:dyDescent="0.45">
      <c r="A56" s="242" t="s">
        <v>157</v>
      </c>
      <c r="B56" s="246"/>
      <c r="C56" s="246"/>
      <c r="D56" s="246"/>
      <c r="E56" s="246"/>
      <c r="F56" s="84">
        <f>SUM(F51,F55)</f>
        <v>0</v>
      </c>
    </row>
    <row r="57" spans="1:8" s="63" customFormat="1" x14ac:dyDescent="0.35">
      <c r="A57" s="247" t="s">
        <v>158</v>
      </c>
      <c r="B57" s="248"/>
      <c r="C57" s="248"/>
      <c r="D57" s="249" t="s">
        <v>159</v>
      </c>
      <c r="E57" s="250"/>
      <c r="F57" s="251"/>
    </row>
    <row r="58" spans="1:8" s="63" customFormat="1" x14ac:dyDescent="0.35">
      <c r="A58" s="252" t="s">
        <v>160</v>
      </c>
      <c r="B58" s="253"/>
      <c r="C58" s="253"/>
      <c r="D58" s="254" t="s">
        <v>161</v>
      </c>
      <c r="E58" s="255"/>
      <c r="F58" s="256"/>
    </row>
    <row r="59" spans="1:8" s="41" customFormat="1" ht="10.5" thickBot="1" x14ac:dyDescent="0.35">
      <c r="A59" s="85" t="s">
        <v>162</v>
      </c>
      <c r="B59" s="86"/>
      <c r="C59" s="86"/>
      <c r="D59" s="236" t="s">
        <v>163</v>
      </c>
      <c r="E59" s="236"/>
      <c r="F59" s="237"/>
    </row>
    <row r="60" spans="1:8" s="63" customFormat="1" ht="11.65" x14ac:dyDescent="0.35"/>
    <row r="61" spans="1:8" s="63" customFormat="1" ht="11.65" x14ac:dyDescent="0.35"/>
    <row r="62" spans="1:8" s="63" customFormat="1" ht="11.65" x14ac:dyDescent="0.35"/>
    <row r="63" spans="1:8" s="63" customFormat="1" ht="11.65" x14ac:dyDescent="0.35"/>
    <row r="64" spans="1:8" s="63" customFormat="1" ht="11.65" x14ac:dyDescent="0.35"/>
    <row r="65" s="63" customFormat="1" ht="11.65" x14ac:dyDescent="0.35"/>
    <row r="66" s="63" customFormat="1" ht="11.65" x14ac:dyDescent="0.35"/>
    <row r="67" s="63" customFormat="1" ht="11.65" x14ac:dyDescent="0.35"/>
    <row r="68" s="63" customFormat="1" ht="11.65" x14ac:dyDescent="0.35"/>
    <row r="69" s="63" customFormat="1" ht="11.65" x14ac:dyDescent="0.35"/>
    <row r="70" s="63" customFormat="1" ht="11.65" x14ac:dyDescent="0.35"/>
    <row r="71" s="63" customFormat="1" ht="11.65" x14ac:dyDescent="0.35"/>
    <row r="72" s="63" customFormat="1" ht="11.65" x14ac:dyDescent="0.35"/>
    <row r="73" s="63" customFormat="1" ht="11.65" x14ac:dyDescent="0.35"/>
    <row r="74" s="63" customFormat="1" ht="11.65" x14ac:dyDescent="0.35"/>
    <row r="75" s="63" customFormat="1" ht="11.65" x14ac:dyDescent="0.35"/>
    <row r="76" s="63" customFormat="1" ht="11.65" x14ac:dyDescent="0.35"/>
    <row r="77" s="63" customFormat="1" ht="11.65" x14ac:dyDescent="0.35"/>
    <row r="78" s="63" customFormat="1" ht="11.65" x14ac:dyDescent="0.35"/>
    <row r="79" s="63" customFormat="1" ht="11.65" x14ac:dyDescent="0.35"/>
    <row r="80" s="63" customFormat="1" ht="11.65" x14ac:dyDescent="0.35"/>
    <row r="81" s="63" customFormat="1" ht="11.65" x14ac:dyDescent="0.35"/>
    <row r="82" s="63" customFormat="1" ht="11.65" x14ac:dyDescent="0.35"/>
    <row r="83" s="63" customFormat="1" ht="11.65" x14ac:dyDescent="0.35"/>
    <row r="84" s="63" customFormat="1" ht="11.65" x14ac:dyDescent="0.35"/>
    <row r="85" s="63" customFormat="1" ht="11.65" x14ac:dyDescent="0.35"/>
    <row r="86" s="63" customFormat="1" ht="11.65" x14ac:dyDescent="0.35"/>
    <row r="87" s="63" customFormat="1" ht="11.65" x14ac:dyDescent="0.35"/>
    <row r="88" s="63" customFormat="1" ht="11.65" x14ac:dyDescent="0.35"/>
    <row r="89" s="63" customFormat="1" ht="11.65" x14ac:dyDescent="0.35"/>
    <row r="90" s="63" customFormat="1" ht="11.65" x14ac:dyDescent="0.35"/>
    <row r="91" s="63" customFormat="1" ht="11.65" x14ac:dyDescent="0.35"/>
    <row r="92" s="63" customFormat="1" ht="11.65" x14ac:dyDescent="0.35"/>
    <row r="93" s="63" customFormat="1" ht="11.65" x14ac:dyDescent="0.35"/>
    <row r="94" s="63" customFormat="1" ht="11.65" x14ac:dyDescent="0.35"/>
    <row r="95" s="63" customFormat="1" ht="11.65" x14ac:dyDescent="0.35"/>
    <row r="96" s="63" customFormat="1" ht="11.65" x14ac:dyDescent="0.35"/>
    <row r="97" s="63" customFormat="1" ht="11.65" x14ac:dyDescent="0.35"/>
    <row r="98" s="63" customFormat="1" ht="11.65" x14ac:dyDescent="0.35"/>
    <row r="99" s="63" customFormat="1" ht="11.65" x14ac:dyDescent="0.35"/>
    <row r="100" s="63" customFormat="1" ht="11.65" x14ac:dyDescent="0.35"/>
    <row r="101" s="63" customFormat="1" ht="11.65" x14ac:dyDescent="0.35"/>
    <row r="102" s="63" customFormat="1" ht="11.65" x14ac:dyDescent="0.35"/>
    <row r="103" s="63" customFormat="1" ht="11.65" x14ac:dyDescent="0.35"/>
    <row r="104" s="63" customFormat="1" ht="11.65" x14ac:dyDescent="0.35"/>
    <row r="105" s="63" customFormat="1" ht="11.65" x14ac:dyDescent="0.35"/>
    <row r="106" s="63" customFormat="1" ht="11.65" x14ac:dyDescent="0.35"/>
    <row r="107" s="63" customFormat="1" ht="11.65" x14ac:dyDescent="0.35"/>
    <row r="108" s="63" customFormat="1" ht="11.65" x14ac:dyDescent="0.35"/>
    <row r="109" s="63" customFormat="1" ht="11.65" x14ac:dyDescent="0.35"/>
    <row r="110" s="63" customFormat="1" ht="11.65" x14ac:dyDescent="0.35"/>
    <row r="111" s="63" customFormat="1" ht="11.65" x14ac:dyDescent="0.35"/>
    <row r="112" s="63" customFormat="1" ht="11.65" x14ac:dyDescent="0.35"/>
    <row r="113" s="63" customFormat="1" ht="11.65" x14ac:dyDescent="0.35"/>
    <row r="114" s="63" customFormat="1" ht="11.65" x14ac:dyDescent="0.35"/>
    <row r="115" s="63" customFormat="1" ht="11.65" x14ac:dyDescent="0.35"/>
    <row r="116" s="63" customFormat="1" ht="11.65" x14ac:dyDescent="0.35"/>
    <row r="117" s="63" customFormat="1" ht="11.65" x14ac:dyDescent="0.35"/>
    <row r="118" s="63" customFormat="1" ht="11.65" x14ac:dyDescent="0.35"/>
    <row r="119" s="63" customFormat="1" ht="11.65" x14ac:dyDescent="0.35"/>
    <row r="120" s="63" customFormat="1" ht="11.65" x14ac:dyDescent="0.35"/>
    <row r="121" s="63" customFormat="1" ht="11.65" x14ac:dyDescent="0.35"/>
    <row r="122" s="63" customFormat="1" ht="11.65" x14ac:dyDescent="0.35"/>
    <row r="123" s="63" customFormat="1" ht="11.65" x14ac:dyDescent="0.35"/>
    <row r="124" s="63" customFormat="1" ht="11.65" x14ac:dyDescent="0.35"/>
    <row r="125" s="63" customFormat="1" ht="11.65" x14ac:dyDescent="0.35"/>
    <row r="126" s="63" customFormat="1" ht="11.65" x14ac:dyDescent="0.35"/>
    <row r="127" s="63" customFormat="1" ht="11.65" x14ac:dyDescent="0.35"/>
    <row r="128" s="63" customFormat="1" ht="11.65" x14ac:dyDescent="0.35"/>
    <row r="129" s="63" customFormat="1" ht="11.65" x14ac:dyDescent="0.35"/>
    <row r="130" s="63" customFormat="1" ht="11.65" x14ac:dyDescent="0.35"/>
    <row r="131" s="63" customFormat="1" ht="11.65" x14ac:dyDescent="0.35"/>
    <row r="132" s="63" customFormat="1" ht="11.65" x14ac:dyDescent="0.35"/>
    <row r="133" s="63" customFormat="1" ht="11.65" x14ac:dyDescent="0.35"/>
    <row r="134" s="63" customFormat="1" ht="11.65" x14ac:dyDescent="0.35"/>
    <row r="135" s="63" customFormat="1" ht="11.65" x14ac:dyDescent="0.35"/>
    <row r="136" s="63" customFormat="1" ht="11.65" x14ac:dyDescent="0.35"/>
    <row r="137" s="63" customFormat="1" ht="11.65" x14ac:dyDescent="0.35"/>
    <row r="138" s="63" customFormat="1" ht="11.65" x14ac:dyDescent="0.35"/>
    <row r="139" s="63" customFormat="1" ht="11.65" x14ac:dyDescent="0.35"/>
    <row r="140" s="63" customFormat="1" ht="11.65" x14ac:dyDescent="0.35"/>
    <row r="141" s="63" customFormat="1" ht="11.65" x14ac:dyDescent="0.35"/>
    <row r="142" s="63" customFormat="1" ht="11.65" x14ac:dyDescent="0.35"/>
    <row r="143" s="63" customFormat="1" ht="11.65" x14ac:dyDescent="0.35"/>
    <row r="144" s="63" customFormat="1" ht="11.65" x14ac:dyDescent="0.35"/>
    <row r="145" s="63" customFormat="1" ht="11.65" x14ac:dyDescent="0.35"/>
    <row r="146" s="63" customFormat="1" ht="11.65" x14ac:dyDescent="0.35"/>
    <row r="147" s="63" customFormat="1" ht="11.65" x14ac:dyDescent="0.35"/>
    <row r="148" s="63" customFormat="1" ht="11.65" x14ac:dyDescent="0.35"/>
    <row r="149" s="63" customFormat="1" ht="11.65" x14ac:dyDescent="0.35"/>
    <row r="150" s="63" customFormat="1" ht="11.65" x14ac:dyDescent="0.35"/>
    <row r="151" s="63" customFormat="1" ht="11.65" x14ac:dyDescent="0.35"/>
    <row r="152" s="63" customFormat="1" ht="11.65" x14ac:dyDescent="0.35"/>
    <row r="153" s="63" customFormat="1" ht="11.65" x14ac:dyDescent="0.35"/>
    <row r="154" s="63" customFormat="1" ht="11.65" x14ac:dyDescent="0.35"/>
    <row r="155" s="63" customFormat="1" ht="11.65" x14ac:dyDescent="0.35"/>
    <row r="156" s="63" customFormat="1" ht="11.65" x14ac:dyDescent="0.35"/>
    <row r="157" s="63" customFormat="1" ht="11.65" x14ac:dyDescent="0.35"/>
    <row r="158" s="63" customFormat="1" ht="11.65" x14ac:dyDescent="0.35"/>
    <row r="159" s="63" customFormat="1" ht="11.65" x14ac:dyDescent="0.35"/>
    <row r="160" s="63" customFormat="1" ht="11.65" x14ac:dyDescent="0.35"/>
    <row r="161" s="63" customFormat="1" ht="11.65" x14ac:dyDescent="0.35"/>
    <row r="162" s="63" customFormat="1" ht="11.65" x14ac:dyDescent="0.35"/>
    <row r="163" s="63" customFormat="1" ht="11.65" x14ac:dyDescent="0.35"/>
    <row r="164" s="63" customFormat="1" ht="11.65" x14ac:dyDescent="0.35"/>
    <row r="165" s="63" customFormat="1" ht="11.65" x14ac:dyDescent="0.35"/>
    <row r="166" s="63" customFormat="1" ht="11.65" x14ac:dyDescent="0.35"/>
    <row r="167" s="63" customFormat="1" ht="11.65" x14ac:dyDescent="0.35"/>
    <row r="168" s="63" customFormat="1" ht="11.65" x14ac:dyDescent="0.35"/>
    <row r="169" s="63" customFormat="1" ht="11.65" x14ac:dyDescent="0.35"/>
    <row r="170" s="63" customFormat="1" ht="11.65" x14ac:dyDescent="0.35"/>
    <row r="171" s="63" customFormat="1" ht="11.65" x14ac:dyDescent="0.35"/>
    <row r="172" s="63" customFormat="1" ht="11.65" x14ac:dyDescent="0.35"/>
    <row r="173" s="63" customFormat="1" ht="11.65" x14ac:dyDescent="0.35"/>
    <row r="174" s="63" customFormat="1" ht="11.65" x14ac:dyDescent="0.35"/>
    <row r="175" s="63" customFormat="1" ht="11.65" x14ac:dyDescent="0.35"/>
    <row r="176" s="63" customFormat="1" ht="11.65" x14ac:dyDescent="0.35"/>
    <row r="177" s="63" customFormat="1" ht="11.65" x14ac:dyDescent="0.35"/>
    <row r="178" s="63" customFormat="1" ht="11.65" x14ac:dyDescent="0.35"/>
    <row r="179" s="63" customFormat="1" ht="11.65" x14ac:dyDescent="0.35"/>
    <row r="180" s="63" customFormat="1" ht="11.65" x14ac:dyDescent="0.35"/>
    <row r="181" s="63" customFormat="1" ht="11.65" x14ac:dyDescent="0.35"/>
    <row r="182" s="63" customFormat="1" ht="11.65" x14ac:dyDescent="0.35"/>
    <row r="183" s="63" customFormat="1" ht="11.65" x14ac:dyDescent="0.35"/>
    <row r="184" s="63" customFormat="1" ht="11.65" x14ac:dyDescent="0.35"/>
    <row r="185" s="63" customFormat="1" ht="11.65" x14ac:dyDescent="0.35"/>
    <row r="186" s="63" customFormat="1" ht="11.65" x14ac:dyDescent="0.35"/>
    <row r="187" s="63" customFormat="1" ht="11.65" x14ac:dyDescent="0.35"/>
    <row r="188" s="63" customFormat="1" ht="11.65" x14ac:dyDescent="0.35"/>
    <row r="189" s="63" customFormat="1" ht="11.65" x14ac:dyDescent="0.35"/>
    <row r="190" s="63" customFormat="1" ht="11.65" x14ac:dyDescent="0.35"/>
    <row r="191" s="63" customFormat="1" ht="11.65" x14ac:dyDescent="0.35"/>
    <row r="192" s="63" customFormat="1" ht="11.65" x14ac:dyDescent="0.35"/>
    <row r="193" s="63" customFormat="1" ht="11.65" x14ac:dyDescent="0.35"/>
    <row r="194" s="63" customFormat="1" ht="11.65" x14ac:dyDescent="0.35"/>
    <row r="195" s="63" customFormat="1" ht="11.65" x14ac:dyDescent="0.35"/>
    <row r="196" s="63" customFormat="1" ht="11.65" x14ac:dyDescent="0.35"/>
    <row r="197" s="63" customFormat="1" ht="11.65" x14ac:dyDescent="0.35"/>
    <row r="198" s="63" customFormat="1" ht="11.65" x14ac:dyDescent="0.35"/>
    <row r="199" s="63" customFormat="1" ht="11.65" x14ac:dyDescent="0.35"/>
    <row r="200" s="63" customFormat="1" ht="11.65" x14ac:dyDescent="0.35"/>
    <row r="201" s="63" customFormat="1" ht="11.65" x14ac:dyDescent="0.35"/>
    <row r="202" s="63" customFormat="1" ht="11.65" x14ac:dyDescent="0.35"/>
    <row r="203" s="63" customFormat="1" ht="11.65" x14ac:dyDescent="0.35"/>
    <row r="204" s="63" customFormat="1" ht="11.65" x14ac:dyDescent="0.35"/>
    <row r="205" s="63" customFormat="1" ht="11.65" x14ac:dyDescent="0.35"/>
    <row r="206" s="63" customFormat="1" ht="11.65" x14ac:dyDescent="0.35"/>
    <row r="207" s="63" customFormat="1" ht="11.65" x14ac:dyDescent="0.35"/>
    <row r="208" s="63" customFormat="1" ht="11.65" x14ac:dyDescent="0.35"/>
    <row r="209" s="63" customFormat="1" ht="11.65" x14ac:dyDescent="0.35"/>
    <row r="210" s="63" customFormat="1" ht="11.65" x14ac:dyDescent="0.35"/>
    <row r="211" s="63" customFormat="1" ht="11.65" x14ac:dyDescent="0.35"/>
    <row r="212" s="63" customFormat="1" ht="11.65" x14ac:dyDescent="0.35"/>
    <row r="213" s="63" customFormat="1" ht="11.65" x14ac:dyDescent="0.35"/>
    <row r="214" s="63" customFormat="1" ht="11.65" x14ac:dyDescent="0.35"/>
    <row r="215" s="63" customFormat="1" ht="11.65" x14ac:dyDescent="0.35"/>
    <row r="216" s="63" customFormat="1" ht="11.65" x14ac:dyDescent="0.35"/>
    <row r="217" s="63" customFormat="1" ht="11.65" x14ac:dyDescent="0.35"/>
    <row r="218" s="63" customFormat="1" ht="11.65" x14ac:dyDescent="0.35"/>
    <row r="219" s="63" customFormat="1" ht="11.65" x14ac:dyDescent="0.35"/>
    <row r="220" s="63" customFormat="1" ht="11.65" x14ac:dyDescent="0.35"/>
    <row r="221" s="63" customFormat="1" ht="11.65" x14ac:dyDescent="0.35"/>
    <row r="222" s="63" customFormat="1" ht="11.65" x14ac:dyDescent="0.35"/>
    <row r="223" s="63" customFormat="1" ht="11.65" x14ac:dyDescent="0.35"/>
    <row r="224" s="63" customFormat="1" ht="11.65" x14ac:dyDescent="0.35"/>
    <row r="225" s="63" customFormat="1" ht="11.65" x14ac:dyDescent="0.35"/>
    <row r="226" s="63" customFormat="1" ht="11.65" x14ac:dyDescent="0.35"/>
    <row r="227" s="63" customFormat="1" ht="11.65" x14ac:dyDescent="0.35"/>
    <row r="228" s="63" customFormat="1" ht="11.65" x14ac:dyDescent="0.35"/>
    <row r="229" s="63" customFormat="1" ht="11.65" x14ac:dyDescent="0.35"/>
    <row r="230" s="63" customFormat="1" ht="11.65" x14ac:dyDescent="0.35"/>
    <row r="231" s="63" customFormat="1" ht="11.65" x14ac:dyDescent="0.35"/>
    <row r="232" s="63" customFormat="1" ht="11.65" x14ac:dyDescent="0.35"/>
    <row r="233" s="63" customFormat="1" ht="11.65" x14ac:dyDescent="0.35"/>
    <row r="234" s="63" customFormat="1" ht="11.65" x14ac:dyDescent="0.35"/>
    <row r="235" s="63" customFormat="1" ht="11.65" x14ac:dyDescent="0.35"/>
    <row r="236" s="63" customFormat="1" ht="11.65" x14ac:dyDescent="0.35"/>
    <row r="237" s="63" customFormat="1" ht="11.65" x14ac:dyDescent="0.35"/>
    <row r="238" s="63" customFormat="1" ht="11.65" x14ac:dyDescent="0.35"/>
    <row r="239" s="63" customFormat="1" ht="11.65" x14ac:dyDescent="0.35"/>
    <row r="240" s="63" customFormat="1" ht="11.65" x14ac:dyDescent="0.35"/>
    <row r="241" s="63" customFormat="1" ht="11.65" x14ac:dyDescent="0.35"/>
    <row r="242" s="63" customFormat="1" ht="11.65" x14ac:dyDescent="0.35"/>
    <row r="243" s="63" customFormat="1" ht="11.65" x14ac:dyDescent="0.35"/>
    <row r="244" s="63" customFormat="1" ht="11.65" x14ac:dyDescent="0.35"/>
    <row r="245" s="63" customFormat="1" ht="11.65" x14ac:dyDescent="0.35"/>
    <row r="246" s="63" customFormat="1" ht="11.65" x14ac:dyDescent="0.35"/>
    <row r="247" s="63" customFormat="1" ht="11.65" x14ac:dyDescent="0.35"/>
    <row r="248" s="63" customFormat="1" ht="11.65" x14ac:dyDescent="0.35"/>
    <row r="249" s="63" customFormat="1" ht="11.65" x14ac:dyDescent="0.35"/>
    <row r="250" s="63" customFormat="1" ht="11.65" x14ac:dyDescent="0.35"/>
    <row r="251" s="63" customFormat="1" ht="11.65" x14ac:dyDescent="0.35"/>
    <row r="252" s="63" customFormat="1" ht="11.65" x14ac:dyDescent="0.35"/>
    <row r="253" s="63" customFormat="1" ht="11.65" x14ac:dyDescent="0.35"/>
    <row r="254" s="63" customFormat="1" ht="11.65" x14ac:dyDescent="0.35"/>
    <row r="255" s="63" customFormat="1" ht="11.65" x14ac:dyDescent="0.35"/>
    <row r="256" s="63" customFormat="1" ht="11.65" x14ac:dyDescent="0.35"/>
    <row r="257" s="63" customFormat="1" ht="11.65" x14ac:dyDescent="0.35"/>
    <row r="258" s="63" customFormat="1" ht="11.65" x14ac:dyDescent="0.35"/>
    <row r="259" s="63" customFormat="1" ht="11.65" x14ac:dyDescent="0.35"/>
    <row r="260" s="63" customFormat="1" ht="11.65" x14ac:dyDescent="0.35"/>
    <row r="261" s="63" customFormat="1" ht="11.65" x14ac:dyDescent="0.35"/>
    <row r="262" s="63" customFormat="1" ht="11.65" x14ac:dyDescent="0.35"/>
    <row r="263" s="63" customFormat="1" ht="11.65" x14ac:dyDescent="0.35"/>
    <row r="264" s="63" customFormat="1" ht="11.65" x14ac:dyDescent="0.35"/>
    <row r="265" s="63" customFormat="1" ht="11.65" x14ac:dyDescent="0.35"/>
    <row r="266" s="63" customFormat="1" ht="11.65" x14ac:dyDescent="0.35"/>
    <row r="267" s="63" customFormat="1" ht="11.65" x14ac:dyDescent="0.35"/>
    <row r="268" s="63" customFormat="1" ht="11.65" x14ac:dyDescent="0.35"/>
    <row r="269" s="63" customFormat="1" ht="11.65" x14ac:dyDescent="0.35"/>
    <row r="270" s="63" customFormat="1" ht="11.65" x14ac:dyDescent="0.35"/>
    <row r="271" s="63" customFormat="1" ht="11.65" x14ac:dyDescent="0.35"/>
    <row r="272" s="63" customFormat="1" ht="11.65" x14ac:dyDescent="0.35"/>
    <row r="273" s="63" customFormat="1" ht="11.65" x14ac:dyDescent="0.35"/>
    <row r="274" s="63" customFormat="1" ht="11.65" x14ac:dyDescent="0.35"/>
    <row r="275" s="63" customFormat="1" ht="11.65" x14ac:dyDescent="0.35"/>
    <row r="276" s="63" customFormat="1" ht="11.65" x14ac:dyDescent="0.35"/>
    <row r="277" s="63" customFormat="1" ht="11.65" x14ac:dyDescent="0.35"/>
    <row r="278" s="63" customFormat="1" ht="11.65" x14ac:dyDescent="0.35"/>
    <row r="279" s="63" customFormat="1" ht="11.65" x14ac:dyDescent="0.35"/>
    <row r="280" s="63" customFormat="1" ht="11.65" x14ac:dyDescent="0.35"/>
    <row r="281" s="63" customFormat="1" ht="11.65" x14ac:dyDescent="0.35"/>
    <row r="282" s="63" customFormat="1" ht="11.65" x14ac:dyDescent="0.35"/>
    <row r="283" s="63" customFormat="1" ht="11.65" x14ac:dyDescent="0.35"/>
    <row r="284" s="63" customFormat="1" ht="11.65" x14ac:dyDescent="0.35"/>
    <row r="285" s="63" customFormat="1" ht="11.65" x14ac:dyDescent="0.35"/>
    <row r="286" s="63" customFormat="1" ht="11.65" x14ac:dyDescent="0.35"/>
    <row r="287" s="63" customFormat="1" ht="11.65" x14ac:dyDescent="0.35"/>
    <row r="288" s="63" customFormat="1" ht="11.65" x14ac:dyDescent="0.35"/>
    <row r="289" s="63" customFormat="1" ht="11.65" x14ac:dyDescent="0.35"/>
    <row r="290" s="63" customFormat="1" ht="11.65" x14ac:dyDescent="0.35"/>
    <row r="291" s="63" customFormat="1" ht="11.65" x14ac:dyDescent="0.35"/>
    <row r="292" s="63" customFormat="1" ht="11.65" x14ac:dyDescent="0.35"/>
    <row r="293" s="63" customFormat="1" ht="11.65" x14ac:dyDescent="0.35"/>
    <row r="294" s="63" customFormat="1" ht="11.65" x14ac:dyDescent="0.35"/>
    <row r="295" s="63" customFormat="1" ht="11.65" x14ac:dyDescent="0.35"/>
    <row r="296" s="63" customFormat="1" ht="11.65" x14ac:dyDescent="0.35"/>
    <row r="297" s="63" customFormat="1" ht="11.65" x14ac:dyDescent="0.35"/>
    <row r="298" s="63" customFormat="1" ht="11.65" x14ac:dyDescent="0.35"/>
    <row r="299" s="63" customFormat="1" ht="11.65" x14ac:dyDescent="0.35"/>
    <row r="300" s="63" customFormat="1" ht="11.65" x14ac:dyDescent="0.35"/>
    <row r="301" s="63" customFormat="1" ht="11.65" x14ac:dyDescent="0.35"/>
    <row r="302" s="63" customFormat="1" ht="11.65" x14ac:dyDescent="0.35"/>
    <row r="303" s="63" customFormat="1" ht="11.65" x14ac:dyDescent="0.35"/>
    <row r="304" s="63" customFormat="1" ht="11.65" x14ac:dyDescent="0.35"/>
    <row r="305" s="63" customFormat="1" ht="11.65" x14ac:dyDescent="0.35"/>
    <row r="306" s="63" customFormat="1" ht="11.65" x14ac:dyDescent="0.35"/>
    <row r="307" s="63" customFormat="1" ht="11.65" x14ac:dyDescent="0.35"/>
    <row r="308" s="63" customFormat="1" ht="11.65" x14ac:dyDescent="0.35"/>
    <row r="309" s="63" customFormat="1" ht="11.65" x14ac:dyDescent="0.35"/>
    <row r="310" s="63" customFormat="1" ht="11.65" x14ac:dyDescent="0.35"/>
    <row r="311" s="63" customFormat="1" ht="11.65" x14ac:dyDescent="0.35"/>
    <row r="312" s="63" customFormat="1" ht="11.65" x14ac:dyDescent="0.35"/>
    <row r="313" s="63" customFormat="1" ht="11.65" x14ac:dyDescent="0.35"/>
    <row r="314" s="63" customFormat="1" ht="11.65" x14ac:dyDescent="0.35"/>
  </sheetData>
  <mergeCells count="68">
    <mergeCell ref="B45:E45"/>
    <mergeCell ref="B49:E49"/>
    <mergeCell ref="B48:E48"/>
    <mergeCell ref="B47:E47"/>
    <mergeCell ref="B46:E46"/>
    <mergeCell ref="D59:F59"/>
    <mergeCell ref="A50:C50"/>
    <mergeCell ref="D50:E50"/>
    <mergeCell ref="A51:E51"/>
    <mergeCell ref="A52:E52"/>
    <mergeCell ref="A55:E55"/>
    <mergeCell ref="A56:E56"/>
    <mergeCell ref="A57:C57"/>
    <mergeCell ref="D57:F57"/>
    <mergeCell ref="A58:C58"/>
    <mergeCell ref="D58:F58"/>
    <mergeCell ref="A54:E54"/>
    <mergeCell ref="A39:C39"/>
    <mergeCell ref="A40:D40"/>
    <mergeCell ref="A43:D43"/>
    <mergeCell ref="A44:D44"/>
    <mergeCell ref="A41:E41"/>
    <mergeCell ref="A42:E42"/>
    <mergeCell ref="B37:E37"/>
    <mergeCell ref="B38:E38"/>
    <mergeCell ref="A26:E26"/>
    <mergeCell ref="A27:E27"/>
    <mergeCell ref="A28:E28"/>
    <mergeCell ref="A29:D29"/>
    <mergeCell ref="A30:E30"/>
    <mergeCell ref="A31:E31"/>
    <mergeCell ref="A32:E32"/>
    <mergeCell ref="A33:C33"/>
    <mergeCell ref="D33:E33"/>
    <mergeCell ref="A34:E34"/>
    <mergeCell ref="B35:D35"/>
    <mergeCell ref="B36:E36"/>
    <mergeCell ref="D25:E25"/>
    <mergeCell ref="A15:B15"/>
    <mergeCell ref="C15:D15"/>
    <mergeCell ref="A16:B16"/>
    <mergeCell ref="C16:D16"/>
    <mergeCell ref="A17:B17"/>
    <mergeCell ref="C17:D17"/>
    <mergeCell ref="A18:B18"/>
    <mergeCell ref="C18:D18"/>
    <mergeCell ref="A19:B19"/>
    <mergeCell ref="C19:D19"/>
    <mergeCell ref="A20:D20"/>
    <mergeCell ref="B21:D21"/>
    <mergeCell ref="A12:B12"/>
    <mergeCell ref="C12:D12"/>
    <mergeCell ref="A13:B13"/>
    <mergeCell ref="C13:D13"/>
    <mergeCell ref="A14:B14"/>
    <mergeCell ref="C14:D14"/>
    <mergeCell ref="C11:D11"/>
    <mergeCell ref="A11:B11"/>
    <mergeCell ref="A7:C7"/>
    <mergeCell ref="D7:E7"/>
    <mergeCell ref="A8:C8"/>
    <mergeCell ref="D8:E8"/>
    <mergeCell ref="A1:E1"/>
    <mergeCell ref="A2:D2"/>
    <mergeCell ref="A4:C4"/>
    <mergeCell ref="D4:E4"/>
    <mergeCell ref="A6:C6"/>
    <mergeCell ref="A5:C5"/>
  </mergeCells>
  <pageMargins left="0.4" right="0.4" top="1" bottom="1" header="0.25" footer="0.25"/>
  <pageSetup scale="83" orientation="portrait" horizontalDpi="36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638175</xdr:colOff>
                    <xdr:row>23</xdr:row>
                    <xdr:rowOff>19050</xdr:rowOff>
                  </from>
                  <to>
                    <xdr:col>2</xdr:col>
                    <xdr:colOff>790575</xdr:colOff>
                    <xdr:row>24</xdr:row>
                    <xdr:rowOff>14288</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304800</xdr:colOff>
                    <xdr:row>21</xdr:row>
                    <xdr:rowOff>57150</xdr:rowOff>
                  </from>
                  <to>
                    <xdr:col>4</xdr:col>
                    <xdr:colOff>142875</xdr:colOff>
                    <xdr:row>22</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76200</xdr:colOff>
                    <xdr:row>21</xdr:row>
                    <xdr:rowOff>28575</xdr:rowOff>
                  </from>
                  <to>
                    <xdr:col>0</xdr:col>
                    <xdr:colOff>409575</xdr:colOff>
                    <xdr:row>22</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66675</xdr:colOff>
                    <xdr:row>22</xdr:row>
                    <xdr:rowOff>28575</xdr:rowOff>
                  </from>
                  <to>
                    <xdr:col>0</xdr:col>
                    <xdr:colOff>476250</xdr:colOff>
                    <xdr:row>23</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66675</xdr:colOff>
                    <xdr:row>24</xdr:row>
                    <xdr:rowOff>9525</xdr:rowOff>
                  </from>
                  <to>
                    <xdr:col>0</xdr:col>
                    <xdr:colOff>409575</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66675</xdr:colOff>
                    <xdr:row>23</xdr:row>
                    <xdr:rowOff>19050</xdr:rowOff>
                  </from>
                  <to>
                    <xdr:col>0</xdr:col>
                    <xdr:colOff>409575</xdr:colOff>
                    <xdr:row>24</xdr:row>
                    <xdr:rowOff>14288</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638175</xdr:colOff>
                    <xdr:row>21</xdr:row>
                    <xdr:rowOff>47625</xdr:rowOff>
                  </from>
                  <to>
                    <xdr:col>2</xdr:col>
                    <xdr:colOff>790575</xdr:colOff>
                    <xdr:row>22</xdr:row>
                    <xdr:rowOff>47625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638175</xdr:colOff>
                    <xdr:row>22</xdr:row>
                    <xdr:rowOff>28575</xdr:rowOff>
                  </from>
                  <to>
                    <xdr:col>2</xdr:col>
                    <xdr:colOff>790575</xdr:colOff>
                    <xdr:row>23</xdr:row>
                    <xdr:rowOff>47625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304800</xdr:colOff>
                    <xdr:row>22</xdr:row>
                    <xdr:rowOff>57150</xdr:rowOff>
                  </from>
                  <to>
                    <xdr:col>4</xdr:col>
                    <xdr:colOff>219075</xdr:colOff>
                    <xdr:row>23</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638175</xdr:colOff>
                    <xdr:row>23</xdr:row>
                    <xdr:rowOff>76200</xdr:rowOff>
                  </from>
                  <to>
                    <xdr:col>2</xdr:col>
                    <xdr:colOff>828675</xdr:colOff>
                    <xdr:row>24</xdr:row>
                    <xdr:rowOff>76200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76200</xdr:colOff>
                    <xdr:row>7</xdr:row>
                    <xdr:rowOff>28575</xdr:rowOff>
                  </from>
                  <to>
                    <xdr:col>3</xdr:col>
                    <xdr:colOff>409575</xdr:colOff>
                    <xdr:row>7</xdr:row>
                    <xdr:rowOff>104775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438150</xdr:colOff>
                    <xdr:row>7</xdr:row>
                    <xdr:rowOff>28575</xdr:rowOff>
                  </from>
                  <to>
                    <xdr:col>4</xdr:col>
                    <xdr:colOff>257175</xdr:colOff>
                    <xdr:row>7</xdr:row>
                    <xdr:rowOff>104775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247650</xdr:colOff>
                    <xdr:row>22</xdr:row>
                    <xdr:rowOff>57150</xdr:rowOff>
                  </from>
                  <to>
                    <xdr:col>4</xdr:col>
                    <xdr:colOff>609600</xdr:colOff>
                    <xdr:row>24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4BEB1-E632-4DDE-8888-25EDB054C837}">
  <sheetPr>
    <tabColor rgb="FFFFC000"/>
  </sheetPr>
  <dimension ref="A1:A8"/>
  <sheetViews>
    <sheetView workbookViewId="0">
      <selection activeCell="A23" sqref="A23"/>
    </sheetView>
  </sheetViews>
  <sheetFormatPr defaultRowHeight="14.25" x14ac:dyDescent="0.45"/>
  <cols>
    <col min="1" max="1" width="139.59765625" customWidth="1"/>
  </cols>
  <sheetData>
    <row r="1" spans="1:1" x14ac:dyDescent="0.45">
      <c r="A1" t="s">
        <v>242</v>
      </c>
    </row>
    <row r="3" spans="1:1" ht="14.65" thickBot="1" x14ac:dyDescent="0.5">
      <c r="A3" t="s">
        <v>243</v>
      </c>
    </row>
    <row r="4" spans="1:1" ht="116.65" customHeight="1" thickBot="1" x14ac:dyDescent="0.5">
      <c r="A4" s="109"/>
    </row>
    <row r="7" spans="1:1" s="107" customFormat="1" ht="14.65" thickBot="1" x14ac:dyDescent="0.5">
      <c r="A7" s="107" t="s">
        <v>258</v>
      </c>
    </row>
    <row r="8" spans="1:1" s="107" customFormat="1" ht="116.65" customHeight="1" thickBot="1" x14ac:dyDescent="0.5">
      <c r="A8" s="109"/>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945AE-295D-479A-9A20-9CD48C3A9834}">
  <sheetPr>
    <tabColor theme="0" tint="-0.499984740745262"/>
  </sheetPr>
  <dimension ref="A3:K29"/>
  <sheetViews>
    <sheetView workbookViewId="0">
      <selection activeCell="F25" sqref="F25"/>
    </sheetView>
  </sheetViews>
  <sheetFormatPr defaultRowHeight="14.25" x14ac:dyDescent="0.45"/>
  <cols>
    <col min="1" max="1" width="13.3984375" style="107" bestFit="1" customWidth="1"/>
    <col min="2" max="2" width="10.6640625" style="107" customWidth="1"/>
    <col min="3" max="3" width="13.19921875" style="107" customWidth="1"/>
    <col min="4" max="5" width="2.1328125" style="107" customWidth="1"/>
    <col min="6" max="8" width="11.59765625" style="107" customWidth="1"/>
    <col min="9" max="9" width="11.86328125" style="107" bestFit="1" customWidth="1"/>
    <col min="10" max="16384" width="9.06640625" style="107"/>
  </cols>
  <sheetData>
    <row r="3" spans="1:11" ht="57" x14ac:dyDescent="0.45">
      <c r="A3" s="131" t="s">
        <v>276</v>
      </c>
      <c r="B3" s="132" t="s">
        <v>277</v>
      </c>
      <c r="C3" s="132" t="s">
        <v>278</v>
      </c>
      <c r="D3" s="132"/>
      <c r="E3" s="132"/>
      <c r="F3" s="133" t="s">
        <v>279</v>
      </c>
      <c r="G3" s="133" t="s">
        <v>280</v>
      </c>
      <c r="H3" s="133" t="s">
        <v>281</v>
      </c>
      <c r="I3" s="133" t="s">
        <v>282</v>
      </c>
    </row>
    <row r="4" spans="1:11" x14ac:dyDescent="0.45">
      <c r="A4" s="134" t="s">
        <v>5</v>
      </c>
      <c r="B4" s="135">
        <v>10351</v>
      </c>
      <c r="C4" s="136">
        <f>B4/B$25</f>
        <v>2.0416616534086537E-2</v>
      </c>
      <c r="D4" s="136"/>
      <c r="E4" s="136"/>
      <c r="F4" s="137" t="str">
        <f>IF('A1 Application'!A31="x","Yes","No")</f>
        <v>No</v>
      </c>
      <c r="G4" s="138">
        <f>IF(F4="Yes",B4,0)</f>
        <v>0</v>
      </c>
      <c r="H4" s="137">
        <f>IF(F4="Yes",G4/G$25,0)</f>
        <v>0</v>
      </c>
      <c r="I4" s="139">
        <f>H4*C$28</f>
        <v>0</v>
      </c>
      <c r="J4" s="140"/>
      <c r="K4" s="141"/>
    </row>
    <row r="5" spans="1:11" x14ac:dyDescent="0.45">
      <c r="A5" s="134" t="s">
        <v>9</v>
      </c>
      <c r="B5" s="135">
        <v>28462</v>
      </c>
      <c r="C5" s="136">
        <f t="shared" ref="C5:C24" si="0">B5/B$25</f>
        <v>5.6139285073246163E-2</v>
      </c>
      <c r="D5" s="136"/>
      <c r="E5" s="136"/>
      <c r="F5" s="137" t="str">
        <f>IF('A1 Application'!A32="x","Yes","No")</f>
        <v>No</v>
      </c>
      <c r="G5" s="138">
        <f t="shared" ref="G5:G24" si="1">IF(F5="Yes",B5,0)</f>
        <v>0</v>
      </c>
      <c r="H5" s="137">
        <f t="shared" ref="H5:H24" si="2">IF(F5="Yes",G5/G$25,0)</f>
        <v>0</v>
      </c>
      <c r="I5" s="139">
        <f t="shared" ref="I5:I24" si="3">H5*C$28</f>
        <v>0</v>
      </c>
      <c r="J5" s="140"/>
      <c r="K5" s="141"/>
    </row>
    <row r="6" spans="1:11" x14ac:dyDescent="0.45">
      <c r="A6" s="134" t="s">
        <v>12</v>
      </c>
      <c r="B6" s="135">
        <v>23292</v>
      </c>
      <c r="C6" s="136">
        <f t="shared" si="0"/>
        <v>4.5941825167804429E-2</v>
      </c>
      <c r="D6" s="136"/>
      <c r="E6" s="136"/>
      <c r="F6" s="137" t="str">
        <f>IF('A1 Application'!A33="x","Yes","No")</f>
        <v>No</v>
      </c>
      <c r="G6" s="138">
        <f t="shared" si="1"/>
        <v>0</v>
      </c>
      <c r="H6" s="137">
        <f t="shared" si="2"/>
        <v>0</v>
      </c>
      <c r="I6" s="139">
        <f t="shared" si="3"/>
        <v>0</v>
      </c>
      <c r="J6" s="140"/>
      <c r="K6" s="141"/>
    </row>
    <row r="7" spans="1:11" x14ac:dyDescent="0.45">
      <c r="A7" s="134" t="s">
        <v>16</v>
      </c>
      <c r="B7" s="135">
        <v>17573</v>
      </c>
      <c r="C7" s="136">
        <f t="shared" si="0"/>
        <v>3.4661501531591414E-2</v>
      </c>
      <c r="D7" s="136"/>
      <c r="E7" s="136"/>
      <c r="F7" s="137" t="str">
        <f>IF('A1 Application'!A34="x","Yes","No")</f>
        <v>No</v>
      </c>
      <c r="G7" s="138">
        <f t="shared" si="1"/>
        <v>0</v>
      </c>
      <c r="H7" s="137">
        <f t="shared" si="2"/>
        <v>0</v>
      </c>
      <c r="I7" s="139">
        <f t="shared" si="3"/>
        <v>0</v>
      </c>
      <c r="J7" s="140"/>
      <c r="K7" s="141"/>
    </row>
    <row r="8" spans="1:11" x14ac:dyDescent="0.45">
      <c r="A8" s="134" t="s">
        <v>20</v>
      </c>
      <c r="B8" s="135">
        <v>26139</v>
      </c>
      <c r="C8" s="136">
        <f t="shared" si="0"/>
        <v>5.1557331618634725E-2</v>
      </c>
      <c r="D8" s="136"/>
      <c r="E8" s="136"/>
      <c r="F8" s="137" t="str">
        <f>IF('A1 Application'!A35="x","Yes","No")</f>
        <v>No</v>
      </c>
      <c r="G8" s="138">
        <f t="shared" si="1"/>
        <v>0</v>
      </c>
      <c r="H8" s="137">
        <f t="shared" si="2"/>
        <v>0</v>
      </c>
      <c r="I8" s="139">
        <f t="shared" si="3"/>
        <v>0</v>
      </c>
      <c r="J8" s="140"/>
      <c r="K8" s="141"/>
    </row>
    <row r="9" spans="1:11" x14ac:dyDescent="0.45">
      <c r="A9" s="134" t="s">
        <v>24</v>
      </c>
      <c r="B9" s="135">
        <v>25369</v>
      </c>
      <c r="C9" s="136">
        <f t="shared" si="0"/>
        <v>5.003856099442E-2</v>
      </c>
      <c r="D9" s="136"/>
      <c r="E9" s="136"/>
      <c r="F9" s="137" t="str">
        <f>IF('A1 Application'!A36="x","Yes","No")</f>
        <v>No</v>
      </c>
      <c r="G9" s="138">
        <f t="shared" si="1"/>
        <v>0</v>
      </c>
      <c r="H9" s="137">
        <f t="shared" si="2"/>
        <v>0</v>
      </c>
      <c r="I9" s="139">
        <f t="shared" si="3"/>
        <v>0</v>
      </c>
    </row>
    <row r="10" spans="1:11" x14ac:dyDescent="0.45">
      <c r="A10" s="134" t="s">
        <v>28</v>
      </c>
      <c r="B10" s="135">
        <v>13907</v>
      </c>
      <c r="C10" s="136">
        <f t="shared" si="0"/>
        <v>2.743057541682364E-2</v>
      </c>
      <c r="D10" s="136"/>
      <c r="E10" s="136"/>
      <c r="F10" s="137" t="str">
        <f>IF('A1 Application'!A37="x","Yes","No")</f>
        <v>No</v>
      </c>
      <c r="G10" s="138">
        <f t="shared" si="1"/>
        <v>0</v>
      </c>
      <c r="H10" s="137">
        <f t="shared" si="2"/>
        <v>0</v>
      </c>
      <c r="I10" s="139">
        <f t="shared" si="3"/>
        <v>0</v>
      </c>
    </row>
    <row r="11" spans="1:11" x14ac:dyDescent="0.45">
      <c r="A11" s="134" t="s">
        <v>32</v>
      </c>
      <c r="B11" s="135">
        <v>33193</v>
      </c>
      <c r="C11" s="136">
        <f t="shared" si="0"/>
        <v>6.5470848479947302E-2</v>
      </c>
      <c r="D11" s="136"/>
      <c r="E11" s="136"/>
      <c r="F11" s="137" t="str">
        <f>IF('A1 Application'!A38="x","Yes","No")</f>
        <v>No</v>
      </c>
      <c r="G11" s="138">
        <f t="shared" si="1"/>
        <v>0</v>
      </c>
      <c r="H11" s="137">
        <f t="shared" si="2"/>
        <v>0</v>
      </c>
      <c r="I11" s="139">
        <f t="shared" si="3"/>
        <v>0</v>
      </c>
    </row>
    <row r="12" spans="1:11" x14ac:dyDescent="0.45">
      <c r="A12" s="134" t="s">
        <v>35</v>
      </c>
      <c r="B12" s="135">
        <v>91807</v>
      </c>
      <c r="C12" s="136">
        <f t="shared" si="0"/>
        <v>0.18108282428218364</v>
      </c>
      <c r="D12" s="136"/>
      <c r="E12" s="136"/>
      <c r="F12" s="137" t="str">
        <f>IF('A1 Application'!A39="x","Yes","No")</f>
        <v>No</v>
      </c>
      <c r="G12" s="138">
        <f t="shared" si="1"/>
        <v>0</v>
      </c>
      <c r="H12" s="137">
        <f t="shared" si="2"/>
        <v>0</v>
      </c>
      <c r="I12" s="139">
        <f t="shared" si="3"/>
        <v>0</v>
      </c>
    </row>
    <row r="13" spans="1:11" x14ac:dyDescent="0.45">
      <c r="A13" s="134" t="s">
        <v>38</v>
      </c>
      <c r="B13" s="135">
        <v>25162</v>
      </c>
      <c r="C13" s="136">
        <f t="shared" si="0"/>
        <v>4.9630268112325911E-2</v>
      </c>
      <c r="D13" s="136"/>
      <c r="E13" s="136"/>
      <c r="F13" s="137" t="str">
        <f>IF('A1 Application'!A40="x","Yes","No")</f>
        <v>No</v>
      </c>
      <c r="G13" s="138">
        <f t="shared" si="1"/>
        <v>0</v>
      </c>
      <c r="H13" s="137">
        <f t="shared" si="2"/>
        <v>0</v>
      </c>
      <c r="I13" s="139">
        <f t="shared" si="3"/>
        <v>0</v>
      </c>
    </row>
    <row r="14" spans="1:11" x14ac:dyDescent="0.45">
      <c r="A14" s="134" t="s">
        <v>41</v>
      </c>
      <c r="B14" s="135">
        <v>17634</v>
      </c>
      <c r="C14" s="136">
        <f t="shared" si="0"/>
        <v>3.4781819723899335E-2</v>
      </c>
      <c r="D14" s="136"/>
      <c r="E14" s="136"/>
      <c r="F14" s="137" t="str">
        <f>IF('A1 Application'!A41="x","Yes","No")</f>
        <v>No</v>
      </c>
      <c r="G14" s="138">
        <f t="shared" si="1"/>
        <v>0</v>
      </c>
      <c r="H14" s="137">
        <f t="shared" si="2"/>
        <v>0</v>
      </c>
      <c r="I14" s="139">
        <f t="shared" si="3"/>
        <v>0</v>
      </c>
    </row>
    <row r="15" spans="1:11" x14ac:dyDescent="0.45">
      <c r="A15" s="134" t="s">
        <v>44</v>
      </c>
      <c r="B15" s="135">
        <v>21657</v>
      </c>
      <c r="C15" s="136">
        <f t="shared" si="0"/>
        <v>4.2716903128075759E-2</v>
      </c>
      <c r="D15" s="136"/>
      <c r="E15" s="136"/>
      <c r="F15" s="137" t="str">
        <f>IF('A1 Application'!D31="x","Yes","No")</f>
        <v>No</v>
      </c>
      <c r="G15" s="138">
        <f t="shared" si="1"/>
        <v>0</v>
      </c>
      <c r="H15" s="137">
        <f t="shared" si="2"/>
        <v>0</v>
      </c>
      <c r="I15" s="139">
        <f t="shared" si="3"/>
        <v>0</v>
      </c>
    </row>
    <row r="16" spans="1:11" x14ac:dyDescent="0.45">
      <c r="A16" s="134" t="s">
        <v>47</v>
      </c>
      <c r="B16" s="135">
        <v>24427</v>
      </c>
      <c r="C16" s="136">
        <f t="shared" si="0"/>
        <v>4.8180532516484575E-2</v>
      </c>
      <c r="D16" s="136"/>
      <c r="E16" s="136"/>
      <c r="F16" s="137" t="str">
        <f>IF('A1 Application'!D32="x","Yes","No")</f>
        <v>No</v>
      </c>
      <c r="G16" s="138">
        <f t="shared" si="1"/>
        <v>0</v>
      </c>
      <c r="H16" s="137">
        <f t="shared" si="2"/>
        <v>0</v>
      </c>
      <c r="I16" s="139">
        <f t="shared" si="3"/>
        <v>0</v>
      </c>
    </row>
    <row r="17" spans="1:9" x14ac:dyDescent="0.45">
      <c r="A17" s="134" t="s">
        <v>50</v>
      </c>
      <c r="B17" s="135">
        <v>14998</v>
      </c>
      <c r="C17" s="136">
        <f t="shared" si="0"/>
        <v>2.9582495872691517E-2</v>
      </c>
      <c r="D17" s="136"/>
      <c r="E17" s="136"/>
      <c r="F17" s="137" t="str">
        <f>IF('A1 Application'!D33="x","Yes","No")</f>
        <v>No</v>
      </c>
      <c r="G17" s="138">
        <f t="shared" si="1"/>
        <v>0</v>
      </c>
      <c r="H17" s="137">
        <f t="shared" si="2"/>
        <v>0</v>
      </c>
      <c r="I17" s="139">
        <f t="shared" si="3"/>
        <v>0</v>
      </c>
    </row>
    <row r="18" spans="1:9" x14ac:dyDescent="0.45">
      <c r="A18" s="134" t="s">
        <v>53</v>
      </c>
      <c r="B18" s="135">
        <v>9250</v>
      </c>
      <c r="C18" s="136">
        <f t="shared" si="0"/>
        <v>1.8244971784397688E-2</v>
      </c>
      <c r="D18" s="136"/>
      <c r="E18" s="136"/>
      <c r="F18" s="137" t="str">
        <f>IF('A1 Application'!D34="x","Yes","No")</f>
        <v>No</v>
      </c>
      <c r="G18" s="138">
        <f t="shared" si="1"/>
        <v>0</v>
      </c>
      <c r="H18" s="137">
        <f t="shared" si="2"/>
        <v>0</v>
      </c>
      <c r="I18" s="139">
        <f t="shared" si="3"/>
        <v>0</v>
      </c>
    </row>
    <row r="19" spans="1:9" x14ac:dyDescent="0.45">
      <c r="A19" s="134" t="s">
        <v>56</v>
      </c>
      <c r="B19" s="135">
        <v>20981</v>
      </c>
      <c r="C19" s="136">
        <f t="shared" si="0"/>
        <v>4.1383540865778154E-2</v>
      </c>
      <c r="D19" s="136"/>
      <c r="E19" s="136"/>
      <c r="F19" s="137" t="str">
        <f>IF('A1 Application'!D35="x","Yes","No")</f>
        <v>No</v>
      </c>
      <c r="G19" s="138">
        <f t="shared" si="1"/>
        <v>0</v>
      </c>
      <c r="H19" s="137">
        <f t="shared" si="2"/>
        <v>0</v>
      </c>
      <c r="I19" s="139">
        <f t="shared" si="3"/>
        <v>0</v>
      </c>
    </row>
    <row r="20" spans="1:9" x14ac:dyDescent="0.45">
      <c r="A20" s="134" t="s">
        <v>58</v>
      </c>
      <c r="B20" s="135">
        <v>8287</v>
      </c>
      <c r="C20" s="136">
        <f t="shared" si="0"/>
        <v>1.6345522289438232E-2</v>
      </c>
      <c r="D20" s="136"/>
      <c r="E20" s="136"/>
      <c r="F20" s="137" t="str">
        <f>IF('A1 Application'!D36="x","Yes","No")</f>
        <v>No</v>
      </c>
      <c r="G20" s="138">
        <f t="shared" si="1"/>
        <v>0</v>
      </c>
      <c r="H20" s="137">
        <f t="shared" si="2"/>
        <v>0</v>
      </c>
      <c r="I20" s="139">
        <f t="shared" si="3"/>
        <v>0</v>
      </c>
    </row>
    <row r="21" spans="1:9" x14ac:dyDescent="0.45">
      <c r="A21" s="134" t="s">
        <v>60</v>
      </c>
      <c r="B21" s="135">
        <v>24538</v>
      </c>
      <c r="C21" s="136">
        <f t="shared" si="0"/>
        <v>4.8399472177897349E-2</v>
      </c>
      <c r="D21" s="136"/>
      <c r="E21" s="136"/>
      <c r="F21" s="137" t="str">
        <f>IF('A1 Application'!D37="x","Yes","No")</f>
        <v>No</v>
      </c>
      <c r="G21" s="138">
        <f t="shared" si="1"/>
        <v>0</v>
      </c>
      <c r="H21" s="137">
        <f t="shared" si="2"/>
        <v>0</v>
      </c>
      <c r="I21" s="139">
        <f t="shared" si="3"/>
        <v>0</v>
      </c>
    </row>
    <row r="22" spans="1:9" x14ac:dyDescent="0.45">
      <c r="A22" s="134" t="s">
        <v>62</v>
      </c>
      <c r="B22" s="135">
        <v>12791</v>
      </c>
      <c r="C22" s="136">
        <f t="shared" si="0"/>
        <v>2.5229344226403334E-2</v>
      </c>
      <c r="D22" s="136"/>
      <c r="E22" s="136"/>
      <c r="F22" s="137" t="str">
        <f>IF('A1 Application'!D38="x","Yes","No")</f>
        <v>No</v>
      </c>
      <c r="G22" s="138">
        <f t="shared" si="1"/>
        <v>0</v>
      </c>
      <c r="H22" s="137">
        <f t="shared" si="2"/>
        <v>0</v>
      </c>
      <c r="I22" s="139">
        <f t="shared" si="3"/>
        <v>0</v>
      </c>
    </row>
    <row r="23" spans="1:9" x14ac:dyDescent="0.45">
      <c r="A23" s="134" t="s">
        <v>63</v>
      </c>
      <c r="B23" s="135">
        <v>23895</v>
      </c>
      <c r="C23" s="136">
        <f t="shared" si="0"/>
        <v>4.7131200085208949E-2</v>
      </c>
      <c r="D23" s="136"/>
      <c r="E23" s="136"/>
      <c r="F23" s="137" t="str">
        <f>IF('A1 Application'!D39="x","Yes","No")</f>
        <v>No</v>
      </c>
      <c r="G23" s="138">
        <f t="shared" si="1"/>
        <v>0</v>
      </c>
      <c r="H23" s="137">
        <f t="shared" si="2"/>
        <v>0</v>
      </c>
      <c r="I23" s="139">
        <f t="shared" si="3"/>
        <v>0</v>
      </c>
    </row>
    <row r="24" spans="1:9" x14ac:dyDescent="0.45">
      <c r="A24" s="134" t="s">
        <v>64</v>
      </c>
      <c r="B24" s="135">
        <v>33276</v>
      </c>
      <c r="C24" s="136">
        <f t="shared" si="0"/>
        <v>6.5634560118661353E-2</v>
      </c>
      <c r="D24" s="136"/>
      <c r="E24" s="136"/>
      <c r="F24" s="137" t="str">
        <f>IF('A1 Application'!D40="x","Yes","No")</f>
        <v>No</v>
      </c>
      <c r="G24" s="138">
        <f t="shared" si="1"/>
        <v>0</v>
      </c>
      <c r="H24" s="137">
        <f t="shared" si="2"/>
        <v>0</v>
      </c>
      <c r="I24" s="139">
        <f t="shared" si="3"/>
        <v>0</v>
      </c>
    </row>
    <row r="25" spans="1:9" x14ac:dyDescent="0.45">
      <c r="A25" s="134" t="s">
        <v>283</v>
      </c>
      <c r="B25" s="135">
        <f>SUM(B4:B24)</f>
        <v>506989</v>
      </c>
      <c r="C25" s="142">
        <f>SUM(C4:C24)</f>
        <v>0.99999999999999989</v>
      </c>
      <c r="D25" s="136"/>
      <c r="E25" s="136"/>
      <c r="F25" s="136"/>
      <c r="G25" s="143">
        <f>SUM(G4:G24)</f>
        <v>0</v>
      </c>
      <c r="H25" s="144">
        <f>SUM(H4:H24)</f>
        <v>0</v>
      </c>
      <c r="I25" s="145">
        <f>SUM(I4:I24)</f>
        <v>0</v>
      </c>
    </row>
    <row r="28" spans="1:9" x14ac:dyDescent="0.45">
      <c r="A28" s="134" t="s">
        <v>284</v>
      </c>
      <c r="B28" s="135"/>
      <c r="C28" s="146">
        <f>'A1 Application'!C26</f>
        <v>0</v>
      </c>
      <c r="D28" s="24"/>
      <c r="E28" s="24"/>
      <c r="I28" s="147"/>
    </row>
    <row r="29" spans="1:9" x14ac:dyDescent="0.45">
      <c r="B29" s="135"/>
      <c r="C29" s="24"/>
      <c r="D29" s="24"/>
      <c r="E29"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54E85F3499F44D8576001EC001355F" ma:contentTypeVersion="14" ma:contentTypeDescription="Create a new document." ma:contentTypeScope="" ma:versionID="0b05f308818a091d537bf91cf69f4e85">
  <xsd:schema xmlns:xsd="http://www.w3.org/2001/XMLSchema" xmlns:xs="http://www.w3.org/2001/XMLSchema" xmlns:p="http://schemas.microsoft.com/office/2006/metadata/properties" xmlns:ns2="f5ce6fc8-d689-472d-8984-e4b3d7821247" xmlns:ns3="9d352331-9049-4be6-ac3e-9755d63e21c9" targetNamespace="http://schemas.microsoft.com/office/2006/metadata/properties" ma:root="true" ma:fieldsID="784a555a2070fc2d37d5974ab30cf0de" ns2:_="" ns3:_="">
    <xsd:import namespace="f5ce6fc8-d689-472d-8984-e4b3d7821247"/>
    <xsd:import namespace="9d352331-9049-4be6-ac3e-9755d63e21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Date"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ce6fc8-d689-472d-8984-e4b3d782124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Date" ma:index="15" nillable="true" ma:displayName="Date" ma:format="DateOnly" ma:internalName="Date">
      <xsd:simpleType>
        <xsd:restriction base="dms:DateTime"/>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352331-9049-4be6-ac3e-9755d63e21c9"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f5ce6fc8-d689-472d-8984-e4b3d7821247" xsi:nil="true"/>
  </documentManagement>
</p:properties>
</file>

<file path=customXml/itemProps1.xml><?xml version="1.0" encoding="utf-8"?>
<ds:datastoreItem xmlns:ds="http://schemas.openxmlformats.org/officeDocument/2006/customXml" ds:itemID="{EBEC58C3-28D9-4C7A-845D-52E7EF6C4E8A}">
  <ds:schemaRefs>
    <ds:schemaRef ds:uri="http://schemas.microsoft.com/sharepoint/v3/contenttype/forms"/>
  </ds:schemaRefs>
</ds:datastoreItem>
</file>

<file path=customXml/itemProps2.xml><?xml version="1.0" encoding="utf-8"?>
<ds:datastoreItem xmlns:ds="http://schemas.openxmlformats.org/officeDocument/2006/customXml" ds:itemID="{3A9641FD-1568-4EEA-873F-CF95ADC74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ce6fc8-d689-472d-8984-e4b3d7821247"/>
    <ds:schemaRef ds:uri="9d352331-9049-4be6-ac3e-9755d63e2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758250-D9D5-4D01-AD5F-289855A8B5F3}">
  <ds:schemaRefs>
    <ds:schemaRef ds:uri="http://schemas.microsoft.com/office/2006/documentManagement/types"/>
    <ds:schemaRef ds:uri="http://schemas.microsoft.com/office/2006/metadata/properties"/>
    <ds:schemaRef ds:uri="http://purl.org/dc/terms/"/>
    <ds:schemaRef ds:uri="9d352331-9049-4be6-ac3e-9755d63e21c9"/>
    <ds:schemaRef ds:uri="http://schemas.microsoft.com/office/infopath/2007/PartnerControls"/>
    <ds:schemaRef ds:uri="http://schemas.openxmlformats.org/package/2006/metadata/core-properties"/>
    <ds:schemaRef ds:uri="f5ce6fc8-d689-472d-8984-e4b3d7821247"/>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List</vt:lpstr>
      <vt:lpstr>Instructions</vt:lpstr>
      <vt:lpstr>A1 Application</vt:lpstr>
      <vt:lpstr>A2 Liquor Tax Planning Form</vt:lpstr>
      <vt:lpstr>A3 Budget</vt:lpstr>
      <vt:lpstr>Explanation</vt:lpstr>
      <vt:lpstr>multiple county distributions</vt:lpstr>
      <vt:lpstr>County</vt:lpstr>
      <vt:lpstr>MJIllicitUse</vt:lpstr>
      <vt:lpstr>MobilizingMI</vt:lpstr>
      <vt:lpstr>PDMisuseAbuse</vt:lpstr>
      <vt:lpstr>'A2 Liquor Tax Planning Form'!Print_Area</vt:lpstr>
      <vt:lpstr>'A3 Budget'!Print_Area</vt:lpstr>
      <vt:lpstr>UADrinking</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Helveston</dc:creator>
  <cp:lastModifiedBy>Sara Sircely (NMRE)</cp:lastModifiedBy>
  <cp:lastPrinted>2021-07-26T18:41:42Z</cp:lastPrinted>
  <dcterms:created xsi:type="dcterms:W3CDTF">2016-02-24T16:06:22Z</dcterms:created>
  <dcterms:modified xsi:type="dcterms:W3CDTF">2022-08-02T16:51:54Z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0x0101003E54E85F3499F44D8576001EC001355F</vt:lpwstr>
  </property>
</Properties>
</file>